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OR\Downloads\"/>
    </mc:Choice>
  </mc:AlternateContent>
  <xr:revisionPtr revIDLastSave="0" documentId="13_ncr:1_{77ADF2B7-C4F5-4E8A-AB35-1FC52503045D}" xr6:coauthVersionLast="47" xr6:coauthVersionMax="47" xr10:uidLastSave="{00000000-0000-0000-0000-000000000000}"/>
  <bookViews>
    <workbookView xWindow="-120" yWindow="-120" windowWidth="29040" windowHeight="15840" xr2:uid="{80802002-80FC-40E1-8B8F-C25AD4FD32B4}"/>
  </bookViews>
  <sheets>
    <sheet name="Fahrradparken - Referenztabelle" sheetId="1" r:id="rId1"/>
    <sheet name="Referenztabelle Ausgabe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4" l="1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Z266" i="4"/>
  <c r="Z267" i="4"/>
  <c r="Z268" i="4"/>
  <c r="Z269" i="4"/>
  <c r="Z270" i="4"/>
  <c r="Z271" i="4"/>
  <c r="Z272" i="4"/>
  <c r="Z273" i="4"/>
  <c r="Z274" i="4"/>
  <c r="Z275" i="4"/>
  <c r="Z276" i="4"/>
  <c r="Z277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292" i="4"/>
  <c r="Z293" i="4"/>
  <c r="Z294" i="4"/>
  <c r="Z295" i="4"/>
  <c r="Z296" i="4"/>
  <c r="Z297" i="4"/>
  <c r="Z298" i="4"/>
  <c r="Z299" i="4"/>
  <c r="Z300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V2" i="4"/>
  <c r="S2" i="4"/>
  <c r="P2" i="4"/>
  <c r="N2" i="4"/>
  <c r="D2" i="4"/>
  <c r="D3" i="4"/>
  <c r="D4" i="4"/>
  <c r="L2" i="4"/>
  <c r="I2" i="4"/>
  <c r="H4" i="4"/>
  <c r="C4" i="4"/>
  <c r="B4" i="4"/>
  <c r="A4" i="4"/>
  <c r="H3" i="4"/>
  <c r="C3" i="4"/>
  <c r="B3" i="4"/>
  <c r="A3" i="4"/>
  <c r="Z2" i="4"/>
  <c r="Y2" i="4"/>
  <c r="X2" i="4"/>
  <c r="W2" i="4"/>
  <c r="T2" i="4"/>
  <c r="R2" i="4"/>
  <c r="Q2" i="4"/>
  <c r="O2" i="4"/>
  <c r="M2" i="4"/>
  <c r="K2" i="4"/>
  <c r="J2" i="4"/>
  <c r="H2" i="4"/>
  <c r="G2" i="4"/>
  <c r="F2" i="4"/>
  <c r="E2" i="4"/>
  <c r="C2" i="4"/>
  <c r="B2" i="4"/>
  <c r="A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C9B756-5FA3-40AB-837F-784A0694B7D9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<sst xmlns="http://schemas.openxmlformats.org/spreadsheetml/2006/main" count="93" uniqueCount="86">
  <si>
    <t>ID</t>
  </si>
  <si>
    <t>Name</t>
  </si>
  <si>
    <t>Zweck der Anlage</t>
  </si>
  <si>
    <t>Art der Anlage</t>
  </si>
  <si>
    <t>Betreiber Name</t>
  </si>
  <si>
    <t>Längengrad</t>
  </si>
  <si>
    <t>Breitengrad</t>
  </si>
  <si>
    <t>Adresse - Straße und Nummer</t>
  </si>
  <si>
    <t>Adresse - PLZ und Stadt</t>
  </si>
  <si>
    <t>Anzahl Stellplätze</t>
  </si>
  <si>
    <t>Anzahl Stellplätze Lademöglichkeit</t>
  </si>
  <si>
    <t>Anzahl Stellplätze Lastenräder</t>
  </si>
  <si>
    <t>Einfahrtshöhe</t>
  </si>
  <si>
    <t>Maximale Lenkerbreite</t>
  </si>
  <si>
    <t>Anlage beleuchtet?</t>
  </si>
  <si>
    <t>Überwacht?</t>
  </si>
  <si>
    <t>Überdacht?</t>
  </si>
  <si>
    <t>Ortsbezug</t>
  </si>
  <si>
    <t>Haltestellen-ID</t>
  </si>
  <si>
    <t>Gebührenpflichtig?</t>
  </si>
  <si>
    <t>Gebühren-Informationen</t>
  </si>
  <si>
    <t>24/7 geöffnet?</t>
  </si>
  <si>
    <t>Öffnungszeiten Mo-Fr Beginn</t>
  </si>
  <si>
    <t>Öffnungszeiten Mo-Fr Ende</t>
  </si>
  <si>
    <t>Öffnungszeiten Sa Beginn</t>
  </si>
  <si>
    <t>Öffnungszeiten Sa Ende</t>
  </si>
  <si>
    <t>Öffnungszeiten So Beginn</t>
  </si>
  <si>
    <t>Öffnungszeiten So Ende</t>
  </si>
  <si>
    <t>Foto-URL</t>
  </si>
  <si>
    <t>Webseite</t>
  </si>
  <si>
    <t>Beschreibung</t>
  </si>
  <si>
    <t>Schlagwort</t>
  </si>
  <si>
    <t>Maximale Parkdauer</t>
  </si>
  <si>
    <t>Test234</t>
  </si>
  <si>
    <t>Fahrrad-Sammelgarage Hauptbahnhof</t>
  </si>
  <si>
    <t>Fahrradparken</t>
  </si>
  <si>
    <t>Parkdeck</t>
  </si>
  <si>
    <t>Kienzler Stadtmobiliar</t>
  </si>
  <si>
    <t>Arnulf-Klett-Platz</t>
  </si>
  <si>
    <t>70173 Stuttgart</t>
  </si>
  <si>
    <t>Ja</t>
  </si>
  <si>
    <t>Bike+Ride</t>
  </si>
  <si>
    <t>de:08111:6115</t>
  </si>
  <si>
    <t>Tag: 1€, Woche 4€, Monat 10€, Jahr 90€</t>
  </si>
  <si>
    <t>https://stuttgart.bike-and-park.de/</t>
  </si>
  <si>
    <t xml:space="preserve">4 abgeschlossene Sammelabstellanlagen aus jeweils 20 Stellplätzen auf zwei Etagen mit Online-Buchungssystem und Zugang per Zahlencode oder RFID-Karte. </t>
  </si>
  <si>
    <t>B+R Klasse XXS</t>
  </si>
  <si>
    <t>Test123</t>
  </si>
  <si>
    <t>Radbügel Lehenstr 16</t>
  </si>
  <si>
    <t>Vorderradhalter mit Sicherung</t>
  </si>
  <si>
    <t>LH Stuttgart</t>
  </si>
  <si>
    <t>Lehenstraße 16</t>
  </si>
  <si>
    <t>70180 Stuttgart</t>
  </si>
  <si>
    <t>Nein</t>
  </si>
  <si>
    <t>Straßenraum</t>
  </si>
  <si>
    <t>Radbügel im öffentlichen Parkraum</t>
  </si>
  <si>
    <t>Test235</t>
  </si>
  <si>
    <t>Lastenradbügel Römerstr</t>
  </si>
  <si>
    <t>Anlehnbügel</t>
  </si>
  <si>
    <t>Römerstraße 50</t>
  </si>
  <si>
    <t>Video</t>
  </si>
  <si>
    <t>Diagnoal angebrachte Radbügel mit Platz für ein- und zweispurige Lastenräder</t>
  </si>
  <si>
    <t>source_id</t>
  </si>
  <si>
    <t>name</t>
  </si>
  <si>
    <t>purpose</t>
  </si>
  <si>
    <t>type</t>
  </si>
  <si>
    <t>operator_name</t>
  </si>
  <si>
    <t>lon</t>
  </si>
  <si>
    <t>lat</t>
  </si>
  <si>
    <t>address</t>
  </si>
  <si>
    <t>capacity</t>
  </si>
  <si>
    <t>capacity_charging</t>
  </si>
  <si>
    <t>max_height</t>
  </si>
  <si>
    <t>max_width</t>
  </si>
  <si>
    <t>has_lighting</t>
  </si>
  <si>
    <t>supervision_type</t>
  </si>
  <si>
    <t>is_covered</t>
  </si>
  <si>
    <t>related_location</t>
  </si>
  <si>
    <t>has_fee</t>
  </si>
  <si>
    <t>fee_description</t>
  </si>
  <si>
    <t>opening_hours</t>
  </si>
  <si>
    <t>photo_url</t>
  </si>
  <si>
    <t>public_url</t>
  </si>
  <si>
    <t>description</t>
  </si>
  <si>
    <t>tags</t>
  </si>
  <si>
    <t>max_stay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</si>
</sst>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hr&quot;;&quot;Falsch&quot;"/>
  </numFmts>
  <fonts count="7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006EAF"/>
        <bgColor indexed="64"/>
      </patternFill>
    </fill>
    <fill>
      <patternFill patternType="solid">
        <fgColor rgb="FF3A40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0" fontId="3" fillId="0" borderId="0" xfId="0" applyNumberFormat="1" applyFont="1" applyProtection="1">
      <protection locked="0"/>
    </xf>
    <xf numFmtId="0" fontId="3" fillId="0" borderId="0" xfId="0" applyFont="1"/>
    <xf numFmtId="21" fontId="1" fillId="0" borderId="0" xfId="0" applyNumberFormat="1" applyFont="1"/>
    <xf numFmtId="20" fontId="1" fillId="0" borderId="0" xfId="0" applyNumberFormat="1" applyFont="1" applyProtection="1">
      <protection locked="0"/>
    </xf>
    <xf numFmtId="18" fontId="3" fillId="0" borderId="0" xfId="0" applyNumberFormat="1" applyFont="1" applyProtection="1">
      <protection locked="0"/>
    </xf>
  </cellXfs>
  <cellStyles count="1">
    <cellStyle name="Standard" xfId="0" builtinId="0"/>
  </cellStyles>
  <dxfs count="63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6" formatCode="hh:mm:ss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ill>
        <patternFill patternType="solid">
          <fgColor indexed="64"/>
          <bgColor rgb="FF006EA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25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25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25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25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25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25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3A4044"/>
      <color rgb="FF006EA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CC15B-4C55-4FCE-9068-756C9670AE71}" name="Referenztabelle_Eingabe" displayName="Referenztabelle_Eingabe" ref="A1:AG1048576" totalsRowShown="0" headerRowDxfId="62" dataDxfId="61">
  <autoFilter ref="A1:AG1048576" xr:uid="{B0ACC15B-4C55-4FCE-9068-756C9670AE71}"/>
  <tableColumns count="33">
    <tableColumn id="2" xr3:uid="{BC093A96-2FEA-4160-AA70-70B212C789BD}" name="ID" dataDxfId="60"/>
    <tableColumn id="3" xr3:uid="{B4D5C023-0D17-4C1A-A3DB-5B8A2778A166}" name="Name" dataDxfId="59"/>
    <tableColumn id="4" xr3:uid="{7136EDC8-4B1D-4236-A356-6350EC810E48}" name="Zweck der Anlage" dataDxfId="58"/>
    <tableColumn id="5" xr3:uid="{4D3BB7BE-C2FE-49FB-84A9-8BE006B8A2D6}" name="Art der Anlage" dataDxfId="57"/>
    <tableColumn id="6" xr3:uid="{3A5A7645-B49C-4BCC-9F68-C37FDA602967}" name="Betreiber Name" dataDxfId="56"/>
    <tableColumn id="7" xr3:uid="{9D1527FB-7510-4C99-B084-DF154A284358}" name="Längengrad" dataDxfId="55"/>
    <tableColumn id="8" xr3:uid="{D2E8D7DC-7435-4FAA-9259-B06C783F3AD5}" name="Breitengrad" dataDxfId="54"/>
    <tableColumn id="9" xr3:uid="{6E4C6AE9-ACB3-42BD-959F-9F00772DC0E8}" name="Adresse - Straße und Nummer" dataDxfId="53"/>
    <tableColumn id="10" xr3:uid="{86854B25-DCE7-4E79-A232-0D6BB7C2DA4F}" name="Adresse - PLZ und Stadt" dataDxfId="52"/>
    <tableColumn id="11" xr3:uid="{FAC445D7-46B0-4C78-B5F9-438E9F141D25}" name="Anzahl Stellplätze" dataDxfId="51"/>
    <tableColumn id="12" xr3:uid="{09AFE1FB-C45F-43A0-AE95-B84460823412}" name="Anzahl Stellplätze Lademöglichkeit" dataDxfId="50"/>
    <tableColumn id="13" xr3:uid="{A70C5A46-8B4E-48D2-A5C9-C09C6EB9FA76}" name="Anzahl Stellplätze Lastenräder" dataDxfId="49"/>
    <tableColumn id="14" xr3:uid="{714FA0AD-965C-4E9D-82CA-E0A2E5D3B9F9}" name="Einfahrtshöhe" dataDxfId="48"/>
    <tableColumn id="15" xr3:uid="{56D730F4-A6F0-480D-9EF7-84A249C52152}" name="Maximale Lenkerbreite" dataDxfId="47"/>
    <tableColumn id="16" xr3:uid="{DBDBB46E-4E5D-4B12-8DA8-43C3FC450E4C}" name="Anlage beleuchtet?" dataDxfId="46"/>
    <tableColumn id="17" xr3:uid="{7B97C716-0D29-4A36-8763-C38686C5ADA2}" name="Überwacht?" dataDxfId="45"/>
    <tableColumn id="18" xr3:uid="{40178A13-EAA6-4957-B247-4CFB760C9BBB}" name="Überdacht?" dataDxfId="44"/>
    <tableColumn id="19" xr3:uid="{7421E8E7-774E-48F9-8E5C-A4DA7F84A528}" name="Ortsbezug" dataDxfId="43"/>
    <tableColumn id="20" xr3:uid="{D9226B5C-1F38-4457-A083-B84BEE993103}" name="Haltestellen-ID" dataDxfId="42"/>
    <tableColumn id="22" xr3:uid="{0DE3B715-35BE-447B-A71E-CA0797550740}" name="Gebührenpflichtig?" dataDxfId="41"/>
    <tableColumn id="23" xr3:uid="{EAF2C8B1-BD85-4887-8954-FAC590B65A17}" name="Gebühren-Informationen" dataDxfId="40"/>
    <tableColumn id="1" xr3:uid="{D78F150B-B8A9-4221-A921-C8DD71E4BD8D}" name="Maximale Parkdauer" dataDxfId="39"/>
    <tableColumn id="24" xr3:uid="{5E50FCC0-AC6A-4BEA-83C0-12BEC865CED7}" name="24/7 geöffnet?" dataDxfId="38"/>
    <tableColumn id="25" xr3:uid="{F6E9AC26-27F9-4718-89EF-16DB5A29CC76}" name="Öffnungszeiten Mo-Fr Beginn" dataDxfId="37"/>
    <tableColumn id="26" xr3:uid="{29A66EF9-201D-4DCC-9161-E12BDCA410D2}" name="Öffnungszeiten Mo-Fr Ende" dataDxfId="36"/>
    <tableColumn id="27" xr3:uid="{E047449D-AB3A-443E-979B-3F684A6EB1D3}" name="Öffnungszeiten Sa Beginn" dataDxfId="35"/>
    <tableColumn id="28" xr3:uid="{32B2C613-1DEB-468F-9DA7-6AB38C911BEC}" name="Öffnungszeiten Sa Ende" dataDxfId="34"/>
    <tableColumn id="29" xr3:uid="{63BC3550-EE6F-4868-9BAC-01821532C711}" name="Öffnungszeiten So Beginn" dataDxfId="33"/>
    <tableColumn id="30" xr3:uid="{7CF21E5B-F2D4-41E0-9B5C-2BD48F4B8B78}" name="Öffnungszeiten So Ende" dataDxfId="32"/>
    <tableColumn id="31" xr3:uid="{4ACD970D-0F58-4B34-8A10-EAA815C842C2}" name="Foto-URL" dataDxfId="31"/>
    <tableColumn id="32" xr3:uid="{8C9573DC-3B02-4B8A-AEB1-EFFB3295E199}" name="Webseite" dataDxfId="30"/>
    <tableColumn id="33" xr3:uid="{C0D1C634-CC79-42A9-98D0-7AF9461B071E}" name="Beschreibung" dataDxfId="29"/>
    <tableColumn id="34" xr3:uid="{97209956-720D-4AEF-9233-1766A02EF684}" name="Schlagwort" dataDxfId="2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C5B9A9-74A7-4832-B822-8B6662209F78}" name="Referenztabelle_Ausgabe" displayName="Referenztabelle_Ausgabe" ref="A1:Z300" totalsRowShown="0" headerRowDxfId="27" dataDxfId="26">
  <autoFilter ref="A1:Z300" xr:uid="{7AC5B9A9-74A7-4832-B822-8B6662209F78}"/>
  <tableColumns count="26">
    <tableColumn id="1" xr3:uid="{0DE0AFFD-E659-46D1-9558-A1250EA4F9BD}" name="source_id" dataDxfId="25">
      <calculatedColumnFormula>IF(Referenztabelle_Eingabe[[#This Row],[ID]]="","",Referenztabelle_Eingabe[[#This Row],[ID]])</calculatedColumnFormula>
    </tableColumn>
    <tableColumn id="2" xr3:uid="{EBABC0B4-1616-4BB3-B09A-0D535C3EF550}" name="name" dataDxfId="24">
      <calculatedColumnFormula>IF(Referenztabelle_Eingabe[[#This Row],[Name]]="","",Referenztabelle_Eingabe[[#This Row],[Name]])</calculatedColumnFormula>
    </tableColumn>
    <tableColumn id="3" xr3:uid="{32FF866C-EB9C-4B0F-8F23-3585C17E1A2E}" name="purpose" dataDxfId="23">
      <calculatedColumnFormula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calculatedColumnFormula>
    </tableColumn>
    <tableColumn id="4" xr3:uid="{8F1E1D5E-1C76-4F43-A463-7175F524D97B}" name="type" dataDxfId="22">
      <calculatedColumnFormula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calculatedColumnFormula>
    </tableColumn>
    <tableColumn id="5" xr3:uid="{0EACA5A5-C6DA-4F5F-BF6A-5AD2299A2FDD}" name="operator_name" dataDxfId="21">
      <calculatedColumnFormula>IF(Referenztabelle_Eingabe[[#This Row],[Betreiber Name]]="","",Referenztabelle_Eingabe[[#This Row],[Betreiber Name]])</calculatedColumnFormula>
    </tableColumn>
    <tableColumn id="6" xr3:uid="{BBE90B43-737E-455E-B596-BDF133F60FC9}" name="lon" dataDxfId="20">
      <calculatedColumnFormula>IF(Referenztabelle_Eingabe[[#This Row],[Längengrad]]="","",Referenztabelle_Eingabe[[#This Row],[Längengrad]])</calculatedColumnFormula>
    </tableColumn>
    <tableColumn id="7" xr3:uid="{17E9AD0E-2618-435B-8A81-95DDC718AFBF}" name="lat" dataDxfId="19">
      <calculatedColumnFormula>IF(Referenztabelle_Eingabe[[#This Row],[Breitengrad]]="","",Referenztabelle_Eingabe[[#This Row],[Breitengrad]])</calculatedColumnFormula>
    </tableColumn>
    <tableColumn id="9" xr3:uid="{2E318863-0F24-4CDD-8E62-F051CF4B7690}" name="address" dataDxfId="18">
      <calculatedColumnFormula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calculatedColumnFormula>
    </tableColumn>
    <tableColumn id="8" xr3:uid="{470FB4B8-0EE8-4929-9791-E961217E7972}" name="capacity" dataDxfId="17">
      <calculatedColumnFormula>IF(Referenztabelle_Eingabe[[#This Row],[Anzahl Stellplätze]]="","",Referenztabelle_Eingabe[[#This Row],[Anzahl Stellplätze]])</calculatedColumnFormula>
    </tableColumn>
    <tableColumn id="11" xr3:uid="{175807F2-364E-4E43-8A31-47F782416210}" name="capacity_charging" dataDxfId="16">
      <calculatedColumnFormula>IF(Referenztabelle_Eingabe[[#This Row],[Anzahl Stellplätze Lademöglichkeit]]="","",Referenztabelle_Eingabe[[#This Row],[Anzahl Stellplätze Lademöglichkeit]])</calculatedColumnFormula>
    </tableColumn>
    <tableColumn id="12" xr3:uid="{72752FF8-E308-4700-B2D7-2DA131AA5DBA}" name="Anzahl Stellplätze Lastenräder" dataDxfId="15">
      <calculatedColumnFormula>IF(Referenztabelle_Eingabe[[#This Row],[Anzahl Stellplätze Lastenräder]]="","",Referenztabelle_Eingabe[[#This Row],[Anzahl Stellplätze Lastenräder]])</calculatedColumnFormula>
    </tableColumn>
    <tableColumn id="13" xr3:uid="{ADA3C3FA-818B-4DF5-999B-504B28CD86BF}" name="max_height" dataDxfId="14">
      <calculatedColumnFormula>IF(Referenztabelle_Eingabe[[#This Row],[Einfahrtshöhe]]="","",Referenztabelle_Eingabe[[#This Row],[Einfahrtshöhe]])</calculatedColumnFormula>
    </tableColumn>
    <tableColumn id="14" xr3:uid="{EB0E450B-CC8A-4BEF-AF94-80A2BA1DD8E4}" name="max_width" dataDxfId="13">
      <calculatedColumnFormula>IF(Referenztabelle_Eingabe[[#This Row],[Maximale Lenkerbreite]]="","",Referenztabelle_Eingabe[[#This Row],[Maximale Lenkerbreite]])</calculatedColumnFormula>
    </tableColumn>
    <tableColumn id="15" xr3:uid="{CB0CA7A9-D322-4A1A-9C19-C3FEB8F4FB61}" name="has_lighting" dataDxfId="12">
      <calculatedColumnFormula>IF(Referenztabelle_Eingabe[[#This Row],[Anlage beleuchtet?]]="","",
IF(Referenztabelle_Eingabe[[#This Row],[Anlage beleuchtet?]]=TRUE,"true",
IF(Referenztabelle_Eingabe[[#This Row],[Anlage beleuchtet?]]=FALSE,"false")))</calculatedColumnFormula>
    </tableColumn>
    <tableColumn id="16" xr3:uid="{22B0A609-8487-41A8-9122-F1D1C49A4D90}" name="supervision_type" dataDxfId="11">
      <calculatedColumnFormula>IF(Referenztabelle_Eingabe[[#This Row],[Überwacht?]]="","",Referenztabelle_Eingabe[[#This Row],[Überwacht?]])</calculatedColumnFormula>
    </tableColumn>
    <tableColumn id="17" xr3:uid="{1413CABA-8787-428A-80AB-BE95889D8012}" name="is_covered" dataDxfId="10">
      <calculatedColumnFormula>IF(Referenztabelle_Eingabe[[#This Row],[Überdacht?]]="","",
IF(Referenztabelle_Eingabe[[#This Row],[Überdacht?]]=TRUE,"true",
IF(Referenztabelle_Eingabe[[#This Row],[Überdacht?]]=FALSE,"false")))</calculatedColumnFormula>
    </tableColumn>
    <tableColumn id="18" xr3:uid="{D8776190-D375-48EE-AAD3-228446C193D2}" name="related_location" dataDxfId="9">
      <calculatedColumnFormula>IF(Referenztabelle_Eingabe[[#This Row],[Ortsbezug]]="","",Referenztabelle_Eingabe[[#This Row],[Ortsbezug]])</calculatedColumnFormula>
    </tableColumn>
    <tableColumn id="19" xr3:uid="{4E62AD1F-9468-4000-A497-14FC606AA0F4}" name="Haltestellen-ID" dataDxfId="8">
      <calculatedColumnFormula>IF(Referenztabelle_Eingabe[[#This Row],[Haltestellen-ID]]="","",Referenztabelle_Eingabe[[#This Row],[Haltestellen-ID]])</calculatedColumnFormula>
    </tableColumn>
    <tableColumn id="21" xr3:uid="{2259A4A1-8B4A-4BE3-91BD-8AD0859F7207}" name="has_fee" dataDxfId="7">
      <calculatedColumnFormula>IF(Referenztabelle_Eingabe[[#This Row],[Gebührenpflichtig?]]="","",
IF(Referenztabelle_Eingabe[[#This Row],[Gebührenpflichtig?]]=TRUE,"true",
IF(Referenztabelle_Eingabe[[#This Row],[Gebührenpflichtig?]]=FALSE,"false")))</calculatedColumnFormula>
    </tableColumn>
    <tableColumn id="22" xr3:uid="{0B8E0CE0-43A1-4A91-8FB4-FD5857D9028D}" name="fee_description" dataDxfId="6">
      <calculatedColumnFormula>IF(Referenztabelle_Eingabe[[#This Row],[Gebühren-Informationen]]="","",Referenztabelle_Eingabe[[#This Row],[Gebühren-Informationen]])</calculatedColumnFormula>
    </tableColumn>
    <tableColumn id="20" xr3:uid="{BC0817BA-4B08-4D5F-AA4B-46F185A676D9}" name="max_stay" dataDxfId="5">
      <calculatedColumnFormula>IF(Referenztabelle_Eingabe[[#This Row],[Maximale Parkdauer]]="","",Referenztabelle_Eingabe[[#This Row],[Maximale Parkdauer]])</calculatedColumnFormula>
    </tableColumn>
    <tableColumn id="10" xr3:uid="{05A44BAB-B039-46C7-8553-CDD836D901B9}" name="opening_hours" dataDxfId="4">
      <calculatedColumnFormula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calculatedColumnFormula>
    </tableColumn>
    <tableColumn id="30" xr3:uid="{E5EC4257-604D-476A-BE59-F9C14E628D3F}" name="photo_url" dataDxfId="3">
      <calculatedColumnFormula>IF(Referenztabelle_Eingabe[[#This Row],[Foto-URL]]="","",Referenztabelle_Eingabe[[#This Row],[Foto-URL]])</calculatedColumnFormula>
    </tableColumn>
    <tableColumn id="31" xr3:uid="{5214D985-9E38-44EC-A961-4DD8390E82FA}" name="public_url" dataDxfId="2">
      <calculatedColumnFormula>IF(Referenztabelle_Eingabe[[#This Row],[Webseite]]="","",Referenztabelle_Eingabe[[#This Row],[Webseite]])</calculatedColumnFormula>
    </tableColumn>
    <tableColumn id="32" xr3:uid="{B58ECD77-FF67-4CBC-AA74-AF294D89D4EC}" name="description" dataDxfId="1">
      <calculatedColumnFormula>IF(Referenztabelle_Eingabe[[#This Row],[Beschreibung]]="","",Referenztabelle_Eingabe[[#This Row],[Beschreibung]])</calculatedColumnFormula>
    </tableColumn>
    <tableColumn id="33" xr3:uid="{E8CC525E-FCB9-4DF6-A207-9CE6CF244FC7}" name="tags" dataDxfId="0">
      <calculatedColumnFormula>IF(Referenztabelle_Eingabe[[#This Row],[Schlagwort]]="","",Referenztabelle_Eingabe[[#This Row],[Schlagwort]])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9D25-0310-4227-8BD6-0EAC793002D8}">
  <sheetPr codeName="Tabelle1"/>
  <dimension ref="A1:AI371"/>
  <sheetViews>
    <sheetView tabSelected="1" zoomScale="90" zoomScaleNormal="9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S2" sqref="S2"/>
    </sheetView>
  </sheetViews>
  <sheetFormatPr baseColWidth="10" defaultColWidth="11.42578125" defaultRowHeight="15" x14ac:dyDescent="0.25"/>
  <cols>
    <col min="1" max="1" width="13" style="6" customWidth="1"/>
    <col min="2" max="2" width="37.42578125" style="6" bestFit="1" customWidth="1"/>
    <col min="3" max="3" width="23.42578125" style="6" bestFit="1" customWidth="1"/>
    <col min="4" max="4" width="29.140625" style="6" bestFit="1" customWidth="1"/>
    <col min="5" max="5" width="21.7109375" style="6" bestFit="1" customWidth="1"/>
    <col min="6" max="7" width="17.7109375" style="6" bestFit="1" customWidth="1"/>
    <col min="8" max="8" width="36.85546875" style="6" bestFit="1" customWidth="1"/>
    <col min="9" max="9" width="30.42578125" style="6" bestFit="1" customWidth="1"/>
    <col min="10" max="10" width="23.7109375" style="6" bestFit="1" customWidth="1"/>
    <col min="11" max="11" width="41.42578125" style="6" bestFit="1" customWidth="1"/>
    <col min="12" max="12" width="37" style="6" bestFit="1" customWidth="1"/>
    <col min="13" max="13" width="24.85546875" style="6" bestFit="1" customWidth="1"/>
    <col min="14" max="14" width="29" style="6" bestFit="1" customWidth="1"/>
    <col min="15" max="15" width="25.28515625" style="6" bestFit="1" customWidth="1"/>
    <col min="16" max="16" width="17.7109375" style="6" bestFit="1" customWidth="1"/>
    <col min="17" max="17" width="17.42578125" style="2" bestFit="1" customWidth="1"/>
    <col min="18" max="18" width="16.28515625" style="6" bestFit="1" customWidth="1"/>
    <col min="19" max="19" width="20.7109375" style="3" bestFit="1" customWidth="1"/>
    <col min="20" max="20" width="25.42578125" style="2" bestFit="1" customWidth="1"/>
    <col min="21" max="21" width="39.28515625" style="6" bestFit="1" customWidth="1"/>
    <col min="22" max="22" width="27.42578125" style="2" bestFit="1" customWidth="1"/>
    <col min="23" max="23" width="20" style="7" bestFit="1" customWidth="1"/>
    <col min="24" max="24" width="36.28515625" style="19" bestFit="1" customWidth="1"/>
    <col min="25" max="25" width="34.140625" style="19" bestFit="1" customWidth="1"/>
    <col min="26" max="26" width="32.7109375" style="19" bestFit="1" customWidth="1"/>
    <col min="27" max="27" width="30.5703125" style="19" bestFit="1" customWidth="1"/>
    <col min="28" max="28" width="32.85546875" style="19" bestFit="1" customWidth="1"/>
    <col min="29" max="29" width="30.7109375" style="19" customWidth="1"/>
    <col min="30" max="30" width="15.28515625" style="6" bestFit="1" customWidth="1"/>
    <col min="31" max="31" width="32" style="6" bestFit="1" customWidth="1"/>
    <col min="32" max="32" width="44.5703125" style="8" customWidth="1"/>
    <col min="33" max="33" width="17" style="6" bestFit="1" customWidth="1"/>
    <col min="34" max="16384" width="11.42578125" style="1"/>
  </cols>
  <sheetData>
    <row r="1" spans="1:35" s="9" customFormat="1" ht="24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2" t="s">
        <v>4</v>
      </c>
      <c r="F1" s="16" t="s">
        <v>5</v>
      </c>
      <c r="G1" s="16" t="s">
        <v>6</v>
      </c>
      <c r="H1" s="12" t="s">
        <v>7</v>
      </c>
      <c r="I1" s="12" t="s">
        <v>8</v>
      </c>
      <c r="J1" s="16" t="s">
        <v>9</v>
      </c>
      <c r="K1" s="13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4" t="s">
        <v>16</v>
      </c>
      <c r="R1" s="16" t="s">
        <v>17</v>
      </c>
      <c r="S1" s="12" t="s">
        <v>18</v>
      </c>
      <c r="T1" s="12" t="s">
        <v>19</v>
      </c>
      <c r="U1" s="12" t="s">
        <v>20</v>
      </c>
      <c r="V1" s="12" t="s">
        <v>32</v>
      </c>
      <c r="W1" s="12" t="s">
        <v>21</v>
      </c>
      <c r="X1" s="13" t="s">
        <v>22</v>
      </c>
      <c r="Y1" s="13" t="s">
        <v>23</v>
      </c>
      <c r="Z1" s="13" t="s">
        <v>24</v>
      </c>
      <c r="AA1" s="13" t="s">
        <v>25</v>
      </c>
      <c r="AB1" s="13" t="s">
        <v>26</v>
      </c>
      <c r="AC1" s="13" t="s">
        <v>27</v>
      </c>
      <c r="AD1" s="12" t="s">
        <v>28</v>
      </c>
      <c r="AE1" s="13" t="s">
        <v>29</v>
      </c>
      <c r="AF1" s="15" t="s">
        <v>30</v>
      </c>
      <c r="AG1" s="12" t="s">
        <v>31</v>
      </c>
    </row>
    <row r="2" spans="1:35" s="2" customFormat="1" ht="57.75" x14ac:dyDescent="0.25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>
        <v>9.18079</v>
      </c>
      <c r="G2" s="2">
        <v>48.783070000000002</v>
      </c>
      <c r="H2" s="2" t="s">
        <v>38</v>
      </c>
      <c r="I2" s="2" t="s">
        <v>39</v>
      </c>
      <c r="J2" s="2">
        <v>80</v>
      </c>
      <c r="K2" s="2">
        <v>0</v>
      </c>
      <c r="L2" s="2">
        <v>0</v>
      </c>
      <c r="M2" s="2">
        <v>200</v>
      </c>
      <c r="N2" s="2">
        <v>100</v>
      </c>
      <c r="O2" s="2" t="b">
        <v>1</v>
      </c>
      <c r="P2" s="2" t="s">
        <v>40</v>
      </c>
      <c r="Q2" s="2" t="b">
        <v>1</v>
      </c>
      <c r="R2" s="2" t="s">
        <v>41</v>
      </c>
      <c r="S2" s="3" t="s">
        <v>42</v>
      </c>
      <c r="T2" s="2" t="b">
        <v>1</v>
      </c>
      <c r="U2" s="2" t="s">
        <v>43</v>
      </c>
      <c r="V2" s="2">
        <v>100</v>
      </c>
      <c r="W2" s="4" t="b">
        <v>1</v>
      </c>
      <c r="X2" s="22">
        <v>0.41666666666666669</v>
      </c>
      <c r="Y2" s="22">
        <v>0.5</v>
      </c>
      <c r="Z2" s="22">
        <v>0.20833333333333334</v>
      </c>
      <c r="AA2" s="22">
        <v>0.75</v>
      </c>
      <c r="AB2" s="22"/>
      <c r="AC2" s="22"/>
      <c r="AE2" s="2" t="s">
        <v>44</v>
      </c>
      <c r="AF2" s="5" t="s">
        <v>45</v>
      </c>
      <c r="AG2" s="2" t="s">
        <v>46</v>
      </c>
      <c r="AI2" s="10"/>
    </row>
    <row r="3" spans="1:35" s="6" customFormat="1" ht="14.25" x14ac:dyDescent="0.2">
      <c r="A3" s="6" t="s">
        <v>47</v>
      </c>
      <c r="B3" s="6" t="s">
        <v>48</v>
      </c>
      <c r="C3" s="6" t="s">
        <v>35</v>
      </c>
      <c r="D3" s="6" t="s">
        <v>49</v>
      </c>
      <c r="E3" s="6" t="s">
        <v>50</v>
      </c>
      <c r="F3" s="6">
        <v>9.1715699999999991</v>
      </c>
      <c r="G3" s="6">
        <v>48.762979999999999</v>
      </c>
      <c r="H3" s="6" t="s">
        <v>51</v>
      </c>
      <c r="I3" s="6" t="s">
        <v>52</v>
      </c>
      <c r="J3" s="6">
        <v>10</v>
      </c>
      <c r="K3" s="6">
        <v>0</v>
      </c>
      <c r="L3" s="6">
        <v>0</v>
      </c>
      <c r="M3" s="6">
        <v>100</v>
      </c>
      <c r="N3" s="6">
        <v>90</v>
      </c>
      <c r="O3" s="2" t="b">
        <v>0</v>
      </c>
      <c r="P3" s="2" t="s">
        <v>53</v>
      </c>
      <c r="Q3" s="2" t="b">
        <v>0</v>
      </c>
      <c r="R3" s="6" t="s">
        <v>54</v>
      </c>
      <c r="S3" s="3"/>
      <c r="T3" s="2" t="b">
        <v>0</v>
      </c>
      <c r="V3" s="2"/>
      <c r="W3" s="4" t="b">
        <v>0</v>
      </c>
      <c r="X3" s="22">
        <v>0.41666666666666669</v>
      </c>
      <c r="Y3" s="22">
        <v>0.99930555555555556</v>
      </c>
      <c r="Z3" s="22"/>
      <c r="AA3" s="22"/>
      <c r="AB3" s="22"/>
      <c r="AC3" s="22"/>
      <c r="AF3" s="8" t="s">
        <v>55</v>
      </c>
    </row>
    <row r="4" spans="1:35" s="6" customFormat="1" ht="18.75" customHeight="1" x14ac:dyDescent="0.2">
      <c r="A4" s="6" t="s">
        <v>56</v>
      </c>
      <c r="B4" s="6" t="s">
        <v>57</v>
      </c>
      <c r="C4" s="6" t="s">
        <v>35</v>
      </c>
      <c r="D4" s="6" t="s">
        <v>58</v>
      </c>
      <c r="E4" s="6" t="s">
        <v>50</v>
      </c>
      <c r="F4" s="6">
        <v>9.1715699999999991</v>
      </c>
      <c r="G4" s="6">
        <v>48.763449999999999</v>
      </c>
      <c r="H4" s="6" t="s">
        <v>59</v>
      </c>
      <c r="I4" s="6" t="s">
        <v>52</v>
      </c>
      <c r="J4" s="6">
        <v>2</v>
      </c>
      <c r="K4" s="6">
        <v>0</v>
      </c>
      <c r="L4" s="6">
        <v>2</v>
      </c>
      <c r="M4" s="6">
        <v>130</v>
      </c>
      <c r="N4" s="6">
        <v>110</v>
      </c>
      <c r="O4" s="2" t="b">
        <v>1</v>
      </c>
      <c r="P4" s="2" t="s">
        <v>60</v>
      </c>
      <c r="Q4" s="2" t="b">
        <v>1</v>
      </c>
      <c r="R4" s="6" t="s">
        <v>54</v>
      </c>
      <c r="S4" s="3"/>
      <c r="T4" s="2" t="b">
        <v>1</v>
      </c>
      <c r="U4" s="23"/>
      <c r="V4" s="2"/>
      <c r="W4" s="7" t="b">
        <v>0</v>
      </c>
      <c r="X4" s="22">
        <v>0</v>
      </c>
      <c r="Y4" s="22">
        <v>0.99930555555555556</v>
      </c>
      <c r="Z4" s="22">
        <v>0</v>
      </c>
      <c r="AA4" s="22">
        <v>0.99930555555555556</v>
      </c>
      <c r="AB4" s="22">
        <v>0</v>
      </c>
      <c r="AC4" s="22">
        <v>0.99930555555555556</v>
      </c>
      <c r="AF4" s="8" t="s">
        <v>61</v>
      </c>
    </row>
    <row r="5" spans="1:35" x14ac:dyDescent="0.25">
      <c r="O5" s="2"/>
      <c r="P5" s="2"/>
      <c r="W5" s="7" t="b">
        <v>0</v>
      </c>
      <c r="X5" s="22">
        <v>0</v>
      </c>
      <c r="Y5" s="22">
        <v>0.99930555555555556</v>
      </c>
      <c r="Z5" s="22"/>
      <c r="AA5" s="22"/>
      <c r="AB5" s="22">
        <v>0</v>
      </c>
      <c r="AC5" s="22">
        <v>0.99930555555555556</v>
      </c>
    </row>
    <row r="6" spans="1:35" x14ac:dyDescent="0.25">
      <c r="O6" s="2"/>
      <c r="P6" s="2"/>
      <c r="X6" s="22"/>
      <c r="Y6" s="22"/>
      <c r="Z6" s="22"/>
      <c r="AA6" s="22"/>
      <c r="AB6" s="22"/>
      <c r="AC6" s="22"/>
      <c r="AI6" s="11"/>
    </row>
    <row r="7" spans="1:35" x14ac:dyDescent="0.25">
      <c r="O7" s="2"/>
      <c r="P7" s="2"/>
      <c r="X7" s="22"/>
      <c r="Y7" s="22"/>
      <c r="Z7" s="22"/>
      <c r="AA7" s="22"/>
      <c r="AB7" s="22"/>
      <c r="AC7" s="22"/>
    </row>
    <row r="8" spans="1:35" x14ac:dyDescent="0.25">
      <c r="O8" s="2"/>
      <c r="P8" s="2"/>
      <c r="X8" s="22"/>
      <c r="Y8" s="22"/>
      <c r="Z8" s="22"/>
      <c r="AA8" s="22"/>
      <c r="AB8" s="22"/>
      <c r="AC8" s="22"/>
    </row>
    <row r="9" spans="1:35" x14ac:dyDescent="0.25">
      <c r="O9" s="2"/>
      <c r="P9" s="2"/>
      <c r="X9" s="22"/>
      <c r="Y9" s="22"/>
      <c r="Z9" s="22"/>
      <c r="AA9" s="22"/>
      <c r="AB9" s="22"/>
      <c r="AC9" s="22"/>
    </row>
    <row r="10" spans="1:35" x14ac:dyDescent="0.25">
      <c r="O10" s="2"/>
      <c r="P10" s="2"/>
      <c r="X10" s="22"/>
      <c r="Y10" s="22"/>
      <c r="Z10" s="22"/>
      <c r="AA10" s="22"/>
      <c r="AB10" s="22"/>
      <c r="AC10" s="22"/>
      <c r="AI10" s="11"/>
    </row>
    <row r="11" spans="1:35" x14ac:dyDescent="0.25">
      <c r="O11" s="2"/>
      <c r="P11" s="2"/>
      <c r="X11" s="22"/>
      <c r="Y11" s="22"/>
      <c r="Z11" s="22"/>
      <c r="AA11" s="22"/>
      <c r="AB11" s="22"/>
      <c r="AC11" s="22"/>
    </row>
    <row r="12" spans="1:35" x14ac:dyDescent="0.25">
      <c r="O12" s="2"/>
      <c r="P12" s="2"/>
      <c r="X12" s="22"/>
      <c r="Y12" s="22"/>
      <c r="Z12" s="22"/>
      <c r="AA12" s="22"/>
      <c r="AB12" s="22"/>
      <c r="AC12" s="22"/>
    </row>
    <row r="13" spans="1:35" x14ac:dyDescent="0.25">
      <c r="O13" s="2"/>
      <c r="P13" s="2"/>
      <c r="X13" s="22"/>
      <c r="Y13" s="22"/>
      <c r="Z13" s="22"/>
      <c r="AA13" s="22"/>
      <c r="AB13" s="22"/>
      <c r="AC13" s="22"/>
      <c r="AI13" s="11"/>
    </row>
    <row r="14" spans="1:35" x14ac:dyDescent="0.25">
      <c r="O14" s="2"/>
      <c r="P14" s="2"/>
      <c r="X14" s="22"/>
      <c r="Y14" s="22"/>
      <c r="Z14" s="22"/>
      <c r="AA14" s="22"/>
      <c r="AB14" s="22"/>
      <c r="AC14" s="22"/>
    </row>
    <row r="15" spans="1:35" x14ac:dyDescent="0.25">
      <c r="O15" s="2"/>
      <c r="P15" s="2"/>
      <c r="X15" s="22"/>
      <c r="Y15" s="22"/>
      <c r="Z15" s="22"/>
      <c r="AA15" s="22"/>
      <c r="AB15" s="22"/>
      <c r="AC15" s="22"/>
    </row>
    <row r="16" spans="1:35" x14ac:dyDescent="0.25">
      <c r="P16" s="2"/>
      <c r="X16" s="22"/>
      <c r="Y16" s="22"/>
      <c r="Z16" s="22"/>
      <c r="AA16" s="22"/>
      <c r="AB16" s="22"/>
      <c r="AC16" s="22"/>
      <c r="AI16" s="11"/>
    </row>
    <row r="17" spans="24:35" x14ac:dyDescent="0.25">
      <c r="X17" s="22"/>
      <c r="Y17" s="22"/>
      <c r="Z17" s="22"/>
      <c r="AA17" s="22"/>
      <c r="AB17" s="22"/>
      <c r="AC17" s="22"/>
    </row>
    <row r="18" spans="24:35" x14ac:dyDescent="0.25">
      <c r="X18" s="22"/>
      <c r="Y18" s="22"/>
      <c r="Z18" s="22"/>
      <c r="AA18" s="22"/>
      <c r="AB18" s="22"/>
      <c r="AC18" s="22"/>
      <c r="AI18" s="11"/>
    </row>
    <row r="19" spans="24:35" x14ac:dyDescent="0.25">
      <c r="X19" s="22"/>
      <c r="Y19" s="22"/>
      <c r="Z19" s="22"/>
      <c r="AA19" s="22"/>
      <c r="AB19" s="22"/>
      <c r="AC19" s="22"/>
    </row>
    <row r="20" spans="24:35" x14ac:dyDescent="0.25">
      <c r="X20" s="22"/>
      <c r="Y20" s="22"/>
      <c r="Z20" s="22"/>
      <c r="AA20" s="22"/>
      <c r="AB20" s="22"/>
      <c r="AC20" s="22"/>
    </row>
    <row r="21" spans="24:35" x14ac:dyDescent="0.25">
      <c r="X21" s="22"/>
      <c r="Y21" s="22"/>
      <c r="Z21" s="22"/>
      <c r="AA21" s="22"/>
      <c r="AB21" s="22"/>
      <c r="AC21" s="22"/>
    </row>
    <row r="22" spans="24:35" x14ac:dyDescent="0.25">
      <c r="X22" s="22"/>
      <c r="Y22" s="22"/>
      <c r="Z22" s="22"/>
      <c r="AA22" s="22"/>
      <c r="AB22" s="22"/>
      <c r="AC22" s="22"/>
    </row>
    <row r="23" spans="24:35" x14ac:dyDescent="0.25">
      <c r="X23" s="22"/>
      <c r="Y23" s="22"/>
      <c r="Z23" s="22"/>
      <c r="AA23" s="22"/>
      <c r="AB23" s="22"/>
      <c r="AC23" s="22"/>
    </row>
    <row r="24" spans="24:35" x14ac:dyDescent="0.25">
      <c r="X24" s="22"/>
      <c r="Y24" s="22"/>
      <c r="Z24" s="22"/>
      <c r="AA24" s="22"/>
      <c r="AB24" s="22"/>
      <c r="AC24" s="22"/>
    </row>
    <row r="25" spans="24:35" x14ac:dyDescent="0.25">
      <c r="X25" s="22"/>
      <c r="Y25" s="22"/>
      <c r="Z25" s="22"/>
      <c r="AA25" s="22"/>
      <c r="AB25" s="22"/>
      <c r="AC25" s="22"/>
    </row>
    <row r="26" spans="24:35" x14ac:dyDescent="0.25">
      <c r="X26" s="22"/>
      <c r="Y26" s="22"/>
      <c r="Z26" s="22"/>
      <c r="AA26" s="22"/>
      <c r="AB26" s="22"/>
      <c r="AC26" s="22"/>
    </row>
    <row r="27" spans="24:35" x14ac:dyDescent="0.25">
      <c r="X27" s="22"/>
      <c r="Y27" s="22"/>
      <c r="Z27" s="22"/>
      <c r="AA27" s="22"/>
      <c r="AB27" s="22"/>
      <c r="AC27" s="22"/>
    </row>
    <row r="28" spans="24:35" x14ac:dyDescent="0.25">
      <c r="X28" s="22"/>
      <c r="Y28" s="22"/>
      <c r="Z28" s="22"/>
      <c r="AA28" s="22"/>
      <c r="AB28" s="22"/>
      <c r="AC28" s="22"/>
    </row>
    <row r="29" spans="24:35" x14ac:dyDescent="0.25">
      <c r="X29" s="22"/>
      <c r="Y29" s="22"/>
      <c r="Z29" s="22"/>
      <c r="AA29" s="22"/>
      <c r="AB29" s="22"/>
      <c r="AC29" s="22"/>
    </row>
    <row r="30" spans="24:35" x14ac:dyDescent="0.25">
      <c r="X30" s="22"/>
      <c r="Y30" s="22"/>
      <c r="Z30" s="22"/>
      <c r="AA30" s="22"/>
      <c r="AB30" s="22"/>
      <c r="AC30" s="22"/>
    </row>
    <row r="31" spans="24:35" x14ac:dyDescent="0.25">
      <c r="X31" s="22"/>
      <c r="Y31" s="22"/>
      <c r="Z31" s="22"/>
      <c r="AA31" s="22"/>
      <c r="AB31" s="22"/>
      <c r="AC31" s="22"/>
    </row>
    <row r="32" spans="24:35" x14ac:dyDescent="0.25">
      <c r="X32" s="22"/>
      <c r="Y32" s="22"/>
      <c r="Z32" s="22"/>
      <c r="AA32" s="22"/>
      <c r="AB32" s="22"/>
      <c r="AC32" s="22"/>
    </row>
    <row r="33" spans="24:29" x14ac:dyDescent="0.25">
      <c r="X33" s="22"/>
      <c r="Y33" s="22"/>
      <c r="Z33" s="22"/>
      <c r="AA33" s="22"/>
      <c r="AB33" s="22"/>
      <c r="AC33" s="22"/>
    </row>
    <row r="34" spans="24:29" x14ac:dyDescent="0.25">
      <c r="X34" s="22"/>
      <c r="Y34" s="22"/>
      <c r="Z34" s="22"/>
      <c r="AA34" s="22"/>
      <c r="AB34" s="22"/>
      <c r="AC34" s="22"/>
    </row>
    <row r="35" spans="24:29" x14ac:dyDescent="0.25">
      <c r="X35" s="22"/>
      <c r="Y35" s="22"/>
      <c r="Z35" s="22"/>
      <c r="AA35" s="22"/>
      <c r="AB35" s="22"/>
      <c r="AC35" s="22"/>
    </row>
    <row r="36" spans="24:29" x14ac:dyDescent="0.25">
      <c r="X36" s="22"/>
      <c r="Y36" s="22"/>
      <c r="Z36" s="22"/>
      <c r="AA36" s="22"/>
      <c r="AB36" s="22"/>
      <c r="AC36" s="22"/>
    </row>
    <row r="37" spans="24:29" x14ac:dyDescent="0.25">
      <c r="X37" s="22"/>
      <c r="Y37" s="22"/>
      <c r="Z37" s="22"/>
      <c r="AA37" s="22"/>
      <c r="AB37" s="22"/>
      <c r="AC37" s="22"/>
    </row>
    <row r="38" spans="24:29" x14ac:dyDescent="0.25">
      <c r="X38" s="22"/>
      <c r="Y38" s="22"/>
      <c r="Z38" s="22"/>
      <c r="AA38" s="22"/>
      <c r="AB38" s="22"/>
      <c r="AC38" s="22"/>
    </row>
    <row r="39" spans="24:29" x14ac:dyDescent="0.25">
      <c r="X39" s="22"/>
      <c r="Y39" s="22"/>
      <c r="Z39" s="22"/>
      <c r="AA39" s="22"/>
      <c r="AB39" s="22"/>
      <c r="AC39" s="22"/>
    </row>
    <row r="40" spans="24:29" x14ac:dyDescent="0.25">
      <c r="X40" s="22"/>
      <c r="Y40" s="22"/>
      <c r="Z40" s="22"/>
      <c r="AA40" s="22"/>
      <c r="AB40" s="22"/>
      <c r="AC40" s="22"/>
    </row>
    <row r="41" spans="24:29" x14ac:dyDescent="0.25">
      <c r="X41" s="22"/>
      <c r="Y41" s="22"/>
      <c r="Z41" s="22"/>
      <c r="AA41" s="22"/>
      <c r="AB41" s="22"/>
      <c r="AC41" s="22"/>
    </row>
    <row r="42" spans="24:29" x14ac:dyDescent="0.25">
      <c r="X42" s="22"/>
      <c r="Y42" s="22"/>
      <c r="Z42" s="22"/>
      <c r="AA42" s="22"/>
      <c r="AB42" s="22"/>
      <c r="AC42" s="22"/>
    </row>
    <row r="43" spans="24:29" x14ac:dyDescent="0.25">
      <c r="X43" s="22"/>
      <c r="Y43" s="22"/>
      <c r="Z43" s="22"/>
      <c r="AA43" s="22"/>
      <c r="AB43" s="22"/>
      <c r="AC43" s="22"/>
    </row>
    <row r="44" spans="24:29" x14ac:dyDescent="0.25">
      <c r="X44" s="22"/>
      <c r="Y44" s="22"/>
      <c r="Z44" s="22"/>
      <c r="AA44" s="22"/>
      <c r="AB44" s="22"/>
      <c r="AC44" s="22"/>
    </row>
    <row r="45" spans="24:29" x14ac:dyDescent="0.25">
      <c r="X45" s="22"/>
      <c r="Y45" s="22"/>
      <c r="Z45" s="22"/>
      <c r="AA45" s="22"/>
      <c r="AB45" s="22"/>
      <c r="AC45" s="22"/>
    </row>
    <row r="46" spans="24:29" x14ac:dyDescent="0.25">
      <c r="X46" s="22"/>
      <c r="Y46" s="22"/>
      <c r="Z46" s="22"/>
      <c r="AA46" s="22"/>
      <c r="AB46" s="22"/>
      <c r="AC46" s="22"/>
    </row>
    <row r="47" spans="24:29" x14ac:dyDescent="0.25">
      <c r="X47" s="22"/>
      <c r="Y47" s="22"/>
      <c r="Z47" s="22"/>
      <c r="AA47" s="22"/>
      <c r="AB47" s="22"/>
      <c r="AC47" s="22"/>
    </row>
    <row r="48" spans="24:29" x14ac:dyDescent="0.25">
      <c r="X48" s="22"/>
      <c r="Y48" s="22"/>
      <c r="Z48" s="22"/>
      <c r="AA48" s="22"/>
      <c r="AB48" s="22"/>
      <c r="AC48" s="22"/>
    </row>
    <row r="49" spans="24:29" x14ac:dyDescent="0.25">
      <c r="X49" s="22"/>
      <c r="Y49" s="22"/>
      <c r="Z49" s="22"/>
      <c r="AA49" s="22"/>
      <c r="AB49" s="22"/>
      <c r="AC49" s="22"/>
    </row>
    <row r="50" spans="24:29" x14ac:dyDescent="0.25">
      <c r="X50" s="22"/>
      <c r="Y50" s="22"/>
      <c r="Z50" s="22"/>
      <c r="AA50" s="22"/>
      <c r="AB50" s="22"/>
      <c r="AC50" s="22"/>
    </row>
    <row r="51" spans="24:29" x14ac:dyDescent="0.25">
      <c r="X51" s="22"/>
      <c r="Y51" s="22"/>
      <c r="Z51" s="22"/>
      <c r="AA51" s="22"/>
      <c r="AB51" s="22"/>
      <c r="AC51" s="22"/>
    </row>
    <row r="52" spans="24:29" x14ac:dyDescent="0.25">
      <c r="X52" s="22"/>
      <c r="Y52" s="22"/>
      <c r="Z52" s="22"/>
      <c r="AA52" s="22"/>
      <c r="AB52" s="22"/>
      <c r="AC52" s="22"/>
    </row>
    <row r="53" spans="24:29" x14ac:dyDescent="0.25">
      <c r="X53" s="22"/>
      <c r="Y53" s="22"/>
      <c r="Z53" s="22"/>
      <c r="AA53" s="22"/>
      <c r="AB53" s="22"/>
      <c r="AC53" s="22"/>
    </row>
    <row r="54" spans="24:29" x14ac:dyDescent="0.25">
      <c r="X54" s="22"/>
      <c r="Y54" s="22"/>
      <c r="Z54" s="22"/>
      <c r="AA54" s="22"/>
      <c r="AB54" s="22"/>
      <c r="AC54" s="22"/>
    </row>
    <row r="55" spans="24:29" x14ac:dyDescent="0.25">
      <c r="X55" s="22"/>
      <c r="Y55" s="22"/>
      <c r="Z55" s="22"/>
      <c r="AA55" s="22"/>
      <c r="AB55" s="22"/>
      <c r="AC55" s="22"/>
    </row>
    <row r="56" spans="24:29" x14ac:dyDescent="0.25">
      <c r="X56" s="22"/>
      <c r="Y56" s="22"/>
      <c r="Z56" s="22"/>
      <c r="AA56" s="22"/>
      <c r="AB56" s="22"/>
      <c r="AC56" s="22"/>
    </row>
    <row r="57" spans="24:29" x14ac:dyDescent="0.25">
      <c r="X57" s="22"/>
      <c r="Y57" s="22"/>
      <c r="Z57" s="22"/>
      <c r="AA57" s="22"/>
      <c r="AB57" s="22"/>
      <c r="AC57" s="22"/>
    </row>
    <row r="58" spans="24:29" x14ac:dyDescent="0.25">
      <c r="X58" s="22"/>
      <c r="Y58" s="22"/>
      <c r="Z58" s="22"/>
      <c r="AA58" s="22"/>
      <c r="AB58" s="22"/>
      <c r="AC58" s="22"/>
    </row>
    <row r="59" spans="24:29" x14ac:dyDescent="0.25">
      <c r="X59" s="22"/>
      <c r="Y59" s="22"/>
      <c r="Z59" s="22"/>
      <c r="AA59" s="22"/>
      <c r="AB59" s="22"/>
      <c r="AC59" s="22"/>
    </row>
    <row r="60" spans="24:29" x14ac:dyDescent="0.25">
      <c r="X60" s="22"/>
      <c r="Y60" s="22"/>
      <c r="Z60" s="22"/>
      <c r="AA60" s="22"/>
      <c r="AB60" s="22"/>
      <c r="AC60" s="22"/>
    </row>
    <row r="61" spans="24:29" x14ac:dyDescent="0.25">
      <c r="X61" s="22"/>
      <c r="Y61" s="22"/>
      <c r="Z61" s="22"/>
      <c r="AA61" s="22"/>
      <c r="AB61" s="22"/>
      <c r="AC61" s="22"/>
    </row>
    <row r="62" spans="24:29" x14ac:dyDescent="0.25">
      <c r="X62" s="22"/>
      <c r="Y62" s="22"/>
      <c r="Z62" s="22"/>
      <c r="AA62" s="22"/>
      <c r="AB62" s="22"/>
      <c r="AC62" s="22"/>
    </row>
    <row r="63" spans="24:29" x14ac:dyDescent="0.25">
      <c r="X63" s="22"/>
      <c r="Y63" s="22"/>
      <c r="Z63" s="22"/>
      <c r="AA63" s="22"/>
      <c r="AB63" s="22"/>
      <c r="AC63" s="22"/>
    </row>
    <row r="64" spans="24:29" x14ac:dyDescent="0.25">
      <c r="X64" s="22"/>
      <c r="Y64" s="22"/>
      <c r="Z64" s="22"/>
      <c r="AA64" s="22"/>
      <c r="AB64" s="22"/>
      <c r="AC64" s="22"/>
    </row>
    <row r="65" spans="24:29" x14ac:dyDescent="0.25">
      <c r="X65" s="22"/>
      <c r="Y65" s="22"/>
      <c r="Z65" s="22"/>
      <c r="AA65" s="22"/>
      <c r="AB65" s="22"/>
      <c r="AC65" s="22"/>
    </row>
    <row r="66" spans="24:29" x14ac:dyDescent="0.25">
      <c r="X66" s="22"/>
      <c r="Y66" s="22"/>
      <c r="Z66" s="22"/>
      <c r="AA66" s="22"/>
      <c r="AB66" s="22"/>
      <c r="AC66" s="22"/>
    </row>
    <row r="67" spans="24:29" x14ac:dyDescent="0.25">
      <c r="X67" s="22"/>
      <c r="Y67" s="22"/>
      <c r="Z67" s="22"/>
      <c r="AA67" s="22"/>
      <c r="AB67" s="22"/>
      <c r="AC67" s="22"/>
    </row>
    <row r="68" spans="24:29" x14ac:dyDescent="0.25">
      <c r="X68" s="22"/>
      <c r="Y68" s="22"/>
      <c r="Z68" s="22"/>
      <c r="AA68" s="22"/>
      <c r="AB68" s="22"/>
      <c r="AC68" s="22"/>
    </row>
    <row r="69" spans="24:29" x14ac:dyDescent="0.25">
      <c r="X69" s="22"/>
      <c r="Y69" s="22"/>
      <c r="Z69" s="22"/>
      <c r="AA69" s="22"/>
      <c r="AB69" s="22"/>
      <c r="AC69" s="22"/>
    </row>
    <row r="70" spans="24:29" x14ac:dyDescent="0.25">
      <c r="X70" s="22"/>
      <c r="Y70" s="22"/>
      <c r="Z70" s="22"/>
      <c r="AA70" s="22"/>
      <c r="AB70" s="22"/>
      <c r="AC70" s="22"/>
    </row>
    <row r="71" spans="24:29" x14ac:dyDescent="0.25">
      <c r="X71" s="22"/>
      <c r="Y71" s="22"/>
      <c r="Z71" s="22"/>
      <c r="AA71" s="22"/>
      <c r="AB71" s="22"/>
      <c r="AC71" s="22"/>
    </row>
    <row r="72" spans="24:29" x14ac:dyDescent="0.25">
      <c r="X72" s="22"/>
      <c r="Y72" s="22"/>
      <c r="Z72" s="22"/>
      <c r="AA72" s="22"/>
      <c r="AB72" s="22"/>
      <c r="AC72" s="22"/>
    </row>
    <row r="73" spans="24:29" x14ac:dyDescent="0.25">
      <c r="X73" s="22"/>
      <c r="Y73" s="22"/>
      <c r="Z73" s="22"/>
      <c r="AA73" s="22"/>
      <c r="AB73" s="22"/>
      <c r="AC73" s="22"/>
    </row>
    <row r="74" spans="24:29" x14ac:dyDescent="0.25">
      <c r="X74" s="22"/>
      <c r="Y74" s="22"/>
      <c r="Z74" s="22"/>
      <c r="AA74" s="22"/>
      <c r="AB74" s="22"/>
      <c r="AC74" s="22"/>
    </row>
    <row r="75" spans="24:29" x14ac:dyDescent="0.25">
      <c r="X75" s="22"/>
      <c r="Y75" s="22"/>
      <c r="Z75" s="22"/>
      <c r="AA75" s="22"/>
      <c r="AB75" s="22"/>
      <c r="AC75" s="22"/>
    </row>
    <row r="76" spans="24:29" x14ac:dyDescent="0.25">
      <c r="X76" s="22"/>
      <c r="Y76" s="22"/>
      <c r="Z76" s="22"/>
      <c r="AA76" s="22"/>
      <c r="AB76" s="22"/>
      <c r="AC76" s="22"/>
    </row>
    <row r="77" spans="24:29" x14ac:dyDescent="0.25">
      <c r="X77" s="22"/>
      <c r="Y77" s="22"/>
      <c r="Z77" s="22"/>
      <c r="AA77" s="22"/>
      <c r="AB77" s="22"/>
      <c r="AC77" s="22"/>
    </row>
    <row r="78" spans="24:29" x14ac:dyDescent="0.25">
      <c r="X78" s="22"/>
      <c r="Y78" s="22"/>
      <c r="Z78" s="22"/>
      <c r="AA78" s="22"/>
      <c r="AB78" s="22"/>
      <c r="AC78" s="22"/>
    </row>
    <row r="79" spans="24:29" x14ac:dyDescent="0.25">
      <c r="X79" s="22"/>
      <c r="Y79" s="22"/>
      <c r="Z79" s="22"/>
      <c r="AA79" s="22"/>
      <c r="AB79" s="22"/>
      <c r="AC79" s="22"/>
    </row>
    <row r="80" spans="24:29" x14ac:dyDescent="0.25">
      <c r="X80" s="22"/>
      <c r="Y80" s="22"/>
      <c r="Z80" s="22"/>
      <c r="AA80" s="22"/>
      <c r="AB80" s="22"/>
      <c r="AC80" s="22"/>
    </row>
    <row r="81" spans="24:29" x14ac:dyDescent="0.25">
      <c r="X81" s="22"/>
      <c r="Y81" s="22"/>
      <c r="Z81" s="22"/>
      <c r="AA81" s="22"/>
      <c r="AB81" s="22"/>
      <c r="AC81" s="22"/>
    </row>
    <row r="82" spans="24:29" x14ac:dyDescent="0.25">
      <c r="X82" s="22"/>
      <c r="Y82" s="22"/>
      <c r="Z82" s="22"/>
      <c r="AA82" s="22"/>
      <c r="AB82" s="22"/>
      <c r="AC82" s="22"/>
    </row>
    <row r="83" spans="24:29" x14ac:dyDescent="0.25">
      <c r="X83" s="22"/>
      <c r="Y83" s="22"/>
      <c r="Z83" s="22"/>
      <c r="AA83" s="22"/>
      <c r="AB83" s="22"/>
      <c r="AC83" s="22"/>
    </row>
    <row r="84" spans="24:29" x14ac:dyDescent="0.25">
      <c r="X84" s="22"/>
      <c r="Y84" s="22"/>
      <c r="Z84" s="22"/>
      <c r="AA84" s="22"/>
      <c r="AB84" s="22"/>
      <c r="AC84" s="22"/>
    </row>
    <row r="85" spans="24:29" x14ac:dyDescent="0.25">
      <c r="X85" s="22"/>
      <c r="Y85" s="22"/>
      <c r="Z85" s="22"/>
      <c r="AA85" s="22"/>
      <c r="AB85" s="22"/>
      <c r="AC85" s="22"/>
    </row>
    <row r="86" spans="24:29" x14ac:dyDescent="0.25">
      <c r="X86" s="22"/>
      <c r="Y86" s="22"/>
      <c r="Z86" s="22"/>
      <c r="AA86" s="22"/>
      <c r="AB86" s="22"/>
      <c r="AC86" s="22"/>
    </row>
    <row r="87" spans="24:29" x14ac:dyDescent="0.25">
      <c r="X87" s="22"/>
      <c r="Y87" s="22"/>
      <c r="Z87" s="22"/>
      <c r="AA87" s="22"/>
      <c r="AB87" s="22"/>
      <c r="AC87" s="22"/>
    </row>
    <row r="88" spans="24:29" x14ac:dyDescent="0.25">
      <c r="X88" s="22"/>
      <c r="Y88" s="22"/>
      <c r="Z88" s="22"/>
      <c r="AA88" s="22"/>
      <c r="AB88" s="22"/>
      <c r="AC88" s="22"/>
    </row>
    <row r="89" spans="24:29" x14ac:dyDescent="0.25">
      <c r="X89" s="22"/>
      <c r="Y89" s="22"/>
      <c r="Z89" s="22"/>
      <c r="AA89" s="22"/>
      <c r="AB89" s="22"/>
      <c r="AC89" s="22"/>
    </row>
    <row r="90" spans="24:29" x14ac:dyDescent="0.25">
      <c r="X90" s="22"/>
      <c r="Y90" s="22"/>
      <c r="Z90" s="22"/>
      <c r="AA90" s="22"/>
      <c r="AB90" s="22"/>
      <c r="AC90" s="22"/>
    </row>
    <row r="91" spans="24:29" x14ac:dyDescent="0.25">
      <c r="X91" s="22"/>
      <c r="Y91" s="22"/>
      <c r="Z91" s="22"/>
      <c r="AA91" s="22"/>
      <c r="AB91" s="22"/>
      <c r="AC91" s="22"/>
    </row>
    <row r="92" spans="24:29" x14ac:dyDescent="0.25">
      <c r="X92" s="22"/>
      <c r="Y92" s="22"/>
      <c r="Z92" s="22"/>
      <c r="AA92" s="22"/>
      <c r="AB92" s="22"/>
      <c r="AC92" s="22"/>
    </row>
    <row r="93" spans="24:29" x14ac:dyDescent="0.25">
      <c r="X93" s="22"/>
      <c r="Y93" s="22"/>
      <c r="Z93" s="22"/>
      <c r="AA93" s="22"/>
      <c r="AB93" s="22"/>
      <c r="AC93" s="22"/>
    </row>
    <row r="94" spans="24:29" x14ac:dyDescent="0.25">
      <c r="X94" s="22"/>
      <c r="Y94" s="22"/>
      <c r="Z94" s="22"/>
      <c r="AA94" s="22"/>
      <c r="AB94" s="22"/>
      <c r="AC94" s="22"/>
    </row>
    <row r="95" spans="24:29" x14ac:dyDescent="0.25">
      <c r="X95" s="22"/>
      <c r="Y95" s="22"/>
      <c r="Z95" s="22"/>
      <c r="AA95" s="22"/>
      <c r="AB95" s="22"/>
      <c r="AC95" s="22"/>
    </row>
    <row r="96" spans="24:29" x14ac:dyDescent="0.25">
      <c r="X96" s="22"/>
      <c r="Y96" s="22"/>
      <c r="Z96" s="22"/>
      <c r="AA96" s="22"/>
      <c r="AB96" s="22"/>
      <c r="AC96" s="22"/>
    </row>
    <row r="97" spans="24:29" x14ac:dyDescent="0.25">
      <c r="X97" s="22"/>
      <c r="Y97" s="22"/>
      <c r="Z97" s="22"/>
      <c r="AA97" s="22"/>
      <c r="AB97" s="22"/>
      <c r="AC97" s="22"/>
    </row>
    <row r="98" spans="24:29" x14ac:dyDescent="0.25">
      <c r="X98" s="22"/>
      <c r="Y98" s="22"/>
      <c r="Z98" s="22"/>
      <c r="AA98" s="22"/>
      <c r="AB98" s="22"/>
      <c r="AC98" s="22"/>
    </row>
    <row r="99" spans="24:29" x14ac:dyDescent="0.25">
      <c r="X99" s="22"/>
      <c r="Y99" s="22"/>
      <c r="Z99" s="22"/>
      <c r="AA99" s="22"/>
      <c r="AB99" s="22"/>
      <c r="AC99" s="22"/>
    </row>
    <row r="100" spans="24:29" x14ac:dyDescent="0.25">
      <c r="X100" s="22"/>
      <c r="Y100" s="22"/>
      <c r="Z100" s="22"/>
      <c r="AA100" s="22"/>
      <c r="AB100" s="22"/>
      <c r="AC100" s="22"/>
    </row>
    <row r="101" spans="24:29" x14ac:dyDescent="0.25">
      <c r="X101" s="22"/>
      <c r="Y101" s="22"/>
      <c r="Z101" s="22"/>
      <c r="AA101" s="22"/>
      <c r="AB101" s="22"/>
      <c r="AC101" s="22"/>
    </row>
    <row r="102" spans="24:29" x14ac:dyDescent="0.25">
      <c r="X102" s="22"/>
      <c r="Y102" s="22"/>
      <c r="Z102" s="22"/>
      <c r="AA102" s="22"/>
      <c r="AB102" s="22"/>
      <c r="AC102" s="22"/>
    </row>
    <row r="103" spans="24:29" x14ac:dyDescent="0.25">
      <c r="X103" s="22"/>
      <c r="Y103" s="22"/>
      <c r="Z103" s="22"/>
      <c r="AA103" s="22"/>
      <c r="AB103" s="22"/>
      <c r="AC103" s="22"/>
    </row>
    <row r="104" spans="24:29" x14ac:dyDescent="0.25">
      <c r="X104" s="22"/>
      <c r="Y104" s="22"/>
      <c r="Z104" s="22"/>
      <c r="AA104" s="22"/>
      <c r="AB104" s="22"/>
      <c r="AC104" s="22"/>
    </row>
    <row r="105" spans="24:29" x14ac:dyDescent="0.25">
      <c r="X105" s="22"/>
      <c r="Y105" s="22"/>
      <c r="Z105" s="22"/>
      <c r="AA105" s="22"/>
      <c r="AB105" s="22"/>
      <c r="AC105" s="22"/>
    </row>
    <row r="106" spans="24:29" x14ac:dyDescent="0.25">
      <c r="X106" s="22"/>
      <c r="Y106" s="22"/>
      <c r="Z106" s="22"/>
      <c r="AA106" s="22"/>
      <c r="AB106" s="22"/>
      <c r="AC106" s="22"/>
    </row>
    <row r="107" spans="24:29" x14ac:dyDescent="0.25">
      <c r="X107" s="22"/>
      <c r="Y107" s="22"/>
      <c r="Z107" s="22"/>
      <c r="AA107" s="22"/>
      <c r="AB107" s="22"/>
      <c r="AC107" s="22"/>
    </row>
    <row r="108" spans="24:29" x14ac:dyDescent="0.25">
      <c r="X108" s="22"/>
      <c r="Y108" s="22"/>
      <c r="Z108" s="22"/>
      <c r="AA108" s="22"/>
      <c r="AB108" s="22"/>
      <c r="AC108" s="22"/>
    </row>
    <row r="109" spans="24:29" x14ac:dyDescent="0.25">
      <c r="X109" s="22"/>
      <c r="Y109" s="22"/>
      <c r="Z109" s="22"/>
      <c r="AA109" s="22"/>
      <c r="AB109" s="22"/>
      <c r="AC109" s="22"/>
    </row>
    <row r="110" spans="24:29" x14ac:dyDescent="0.25">
      <c r="X110" s="22"/>
      <c r="Y110" s="22"/>
      <c r="Z110" s="22"/>
      <c r="AA110" s="22"/>
      <c r="AB110" s="22"/>
      <c r="AC110" s="22"/>
    </row>
    <row r="111" spans="24:29" x14ac:dyDescent="0.25">
      <c r="X111" s="22"/>
      <c r="Y111" s="22"/>
      <c r="Z111" s="22"/>
      <c r="AA111" s="22"/>
      <c r="AB111" s="22"/>
      <c r="AC111" s="22"/>
    </row>
    <row r="112" spans="24:29" x14ac:dyDescent="0.25">
      <c r="X112" s="22"/>
      <c r="Y112" s="22"/>
      <c r="Z112" s="22"/>
      <c r="AA112" s="22"/>
      <c r="AB112" s="22"/>
      <c r="AC112" s="22"/>
    </row>
    <row r="113" spans="24:29" x14ac:dyDescent="0.25">
      <c r="X113" s="22"/>
      <c r="Y113" s="22"/>
      <c r="Z113" s="22"/>
      <c r="AA113" s="22"/>
      <c r="AB113" s="22"/>
      <c r="AC113" s="22"/>
    </row>
    <row r="114" spans="24:29" x14ac:dyDescent="0.25">
      <c r="X114" s="22"/>
      <c r="Y114" s="22"/>
      <c r="Z114" s="22"/>
      <c r="AA114" s="22"/>
      <c r="AB114" s="22"/>
      <c r="AC114" s="22"/>
    </row>
    <row r="115" spans="24:29" x14ac:dyDescent="0.25">
      <c r="X115" s="22"/>
      <c r="Y115" s="22"/>
      <c r="Z115" s="22"/>
      <c r="AA115" s="22"/>
      <c r="AB115" s="22"/>
      <c r="AC115" s="22"/>
    </row>
    <row r="116" spans="24:29" x14ac:dyDescent="0.25">
      <c r="X116" s="22"/>
      <c r="Y116" s="22"/>
      <c r="Z116" s="22"/>
      <c r="AA116" s="22"/>
      <c r="AB116" s="22"/>
      <c r="AC116" s="22"/>
    </row>
    <row r="117" spans="24:29" x14ac:dyDescent="0.25">
      <c r="X117" s="22"/>
      <c r="Y117" s="22"/>
      <c r="Z117" s="22"/>
      <c r="AA117" s="22"/>
      <c r="AB117" s="22"/>
      <c r="AC117" s="22"/>
    </row>
    <row r="118" spans="24:29" x14ac:dyDescent="0.25">
      <c r="X118" s="22"/>
      <c r="Y118" s="22"/>
      <c r="Z118" s="22"/>
      <c r="AA118" s="22"/>
      <c r="AB118" s="22"/>
      <c r="AC118" s="22"/>
    </row>
    <row r="119" spans="24:29" x14ac:dyDescent="0.25">
      <c r="X119" s="22"/>
      <c r="Y119" s="22"/>
      <c r="Z119" s="22"/>
      <c r="AA119" s="22"/>
      <c r="AB119" s="22"/>
      <c r="AC119" s="22"/>
    </row>
    <row r="120" spans="24:29" x14ac:dyDescent="0.25">
      <c r="X120" s="22"/>
      <c r="Y120" s="22"/>
      <c r="Z120" s="22"/>
      <c r="AA120" s="22"/>
      <c r="AB120" s="22"/>
      <c r="AC120" s="22"/>
    </row>
    <row r="121" spans="24:29" x14ac:dyDescent="0.25">
      <c r="X121" s="22"/>
      <c r="Y121" s="22"/>
      <c r="Z121" s="22"/>
      <c r="AA121" s="22"/>
      <c r="AB121" s="22"/>
      <c r="AC121" s="22"/>
    </row>
    <row r="122" spans="24:29" x14ac:dyDescent="0.25">
      <c r="X122" s="22"/>
      <c r="Y122" s="22"/>
      <c r="Z122" s="22"/>
      <c r="AA122" s="22"/>
      <c r="AB122" s="22"/>
      <c r="AC122" s="22"/>
    </row>
    <row r="123" spans="24:29" x14ac:dyDescent="0.25">
      <c r="X123" s="22"/>
      <c r="Y123" s="22"/>
      <c r="Z123" s="22"/>
      <c r="AA123" s="22"/>
      <c r="AB123" s="22"/>
      <c r="AC123" s="22"/>
    </row>
    <row r="124" spans="24:29" x14ac:dyDescent="0.25">
      <c r="X124" s="22"/>
      <c r="Y124" s="22"/>
      <c r="Z124" s="22"/>
      <c r="AA124" s="22"/>
      <c r="AB124" s="22"/>
      <c r="AC124" s="22"/>
    </row>
    <row r="125" spans="24:29" x14ac:dyDescent="0.25">
      <c r="X125" s="22"/>
      <c r="Y125" s="22"/>
      <c r="Z125" s="22"/>
      <c r="AA125" s="22"/>
      <c r="AB125" s="22"/>
      <c r="AC125" s="22"/>
    </row>
    <row r="126" spans="24:29" x14ac:dyDescent="0.25">
      <c r="X126" s="22"/>
      <c r="Y126" s="22"/>
      <c r="Z126" s="22"/>
      <c r="AA126" s="22"/>
      <c r="AB126" s="22"/>
      <c r="AC126" s="22"/>
    </row>
    <row r="127" spans="24:29" x14ac:dyDescent="0.25">
      <c r="X127" s="22"/>
      <c r="Y127" s="22"/>
      <c r="Z127" s="22"/>
      <c r="AA127" s="22"/>
      <c r="AB127" s="22"/>
      <c r="AC127" s="22"/>
    </row>
    <row r="128" spans="24:29" x14ac:dyDescent="0.25">
      <c r="X128" s="22"/>
      <c r="Y128" s="22"/>
      <c r="Z128" s="22"/>
      <c r="AA128" s="22"/>
      <c r="AB128" s="22"/>
      <c r="AC128" s="22"/>
    </row>
    <row r="129" spans="24:29" x14ac:dyDescent="0.25">
      <c r="X129" s="22"/>
      <c r="Y129" s="22"/>
      <c r="Z129" s="22"/>
      <c r="AA129" s="22"/>
      <c r="AB129" s="22"/>
      <c r="AC129" s="22"/>
    </row>
    <row r="130" spans="24:29" x14ac:dyDescent="0.25">
      <c r="X130" s="22"/>
      <c r="Y130" s="22"/>
      <c r="Z130" s="22"/>
      <c r="AA130" s="22"/>
      <c r="AB130" s="22"/>
      <c r="AC130" s="22"/>
    </row>
    <row r="131" spans="24:29" x14ac:dyDescent="0.25">
      <c r="X131" s="22"/>
      <c r="Y131" s="22"/>
      <c r="Z131" s="22"/>
      <c r="AA131" s="22"/>
      <c r="AB131" s="22"/>
      <c r="AC131" s="22"/>
    </row>
    <row r="132" spans="24:29" x14ac:dyDescent="0.25">
      <c r="X132" s="22"/>
      <c r="Y132" s="22"/>
      <c r="Z132" s="22"/>
      <c r="AA132" s="22"/>
      <c r="AB132" s="22"/>
      <c r="AC132" s="22"/>
    </row>
    <row r="133" spans="24:29" x14ac:dyDescent="0.25">
      <c r="X133" s="22"/>
      <c r="Y133" s="22"/>
      <c r="Z133" s="22"/>
      <c r="AA133" s="22"/>
      <c r="AB133" s="22"/>
      <c r="AC133" s="22"/>
    </row>
    <row r="134" spans="24:29" x14ac:dyDescent="0.25">
      <c r="X134" s="22"/>
      <c r="Y134" s="22"/>
      <c r="Z134" s="22"/>
      <c r="AA134" s="22"/>
      <c r="AB134" s="22"/>
      <c r="AC134" s="22"/>
    </row>
    <row r="135" spans="24:29" x14ac:dyDescent="0.25">
      <c r="X135" s="22"/>
      <c r="Y135" s="22"/>
      <c r="Z135" s="22"/>
      <c r="AA135" s="22"/>
      <c r="AB135" s="22"/>
      <c r="AC135" s="22"/>
    </row>
    <row r="136" spans="24:29" x14ac:dyDescent="0.25">
      <c r="X136" s="22"/>
      <c r="Y136" s="22"/>
      <c r="Z136" s="22"/>
      <c r="AA136" s="22"/>
      <c r="AB136" s="22"/>
      <c r="AC136" s="22"/>
    </row>
    <row r="137" spans="24:29" x14ac:dyDescent="0.25">
      <c r="X137" s="22"/>
      <c r="Y137" s="22"/>
      <c r="Z137" s="22"/>
      <c r="AA137" s="22"/>
      <c r="AB137" s="22"/>
      <c r="AC137" s="22"/>
    </row>
    <row r="138" spans="24:29" x14ac:dyDescent="0.25">
      <c r="X138" s="22"/>
      <c r="Y138" s="22"/>
      <c r="Z138" s="22"/>
      <c r="AA138" s="22"/>
      <c r="AB138" s="22"/>
      <c r="AC138" s="22"/>
    </row>
    <row r="139" spans="24:29" x14ac:dyDescent="0.25">
      <c r="X139" s="22"/>
      <c r="Y139" s="22"/>
      <c r="Z139" s="22"/>
      <c r="AA139" s="22"/>
      <c r="AB139" s="22"/>
      <c r="AC139" s="22"/>
    </row>
    <row r="140" spans="24:29" x14ac:dyDescent="0.25">
      <c r="X140" s="22"/>
      <c r="Y140" s="22"/>
      <c r="Z140" s="22"/>
      <c r="AA140" s="22"/>
      <c r="AB140" s="22"/>
      <c r="AC140" s="22"/>
    </row>
    <row r="141" spans="24:29" x14ac:dyDescent="0.25">
      <c r="X141" s="22"/>
      <c r="Y141" s="22"/>
      <c r="Z141" s="22"/>
      <c r="AA141" s="22"/>
      <c r="AB141" s="22"/>
      <c r="AC141" s="22"/>
    </row>
    <row r="142" spans="24:29" x14ac:dyDescent="0.25">
      <c r="X142" s="22"/>
      <c r="Y142" s="22"/>
      <c r="Z142" s="22"/>
      <c r="AA142" s="22"/>
      <c r="AB142" s="22"/>
      <c r="AC142" s="22"/>
    </row>
    <row r="143" spans="24:29" x14ac:dyDescent="0.25">
      <c r="X143" s="22"/>
      <c r="Y143" s="22"/>
      <c r="Z143" s="22"/>
      <c r="AA143" s="22"/>
      <c r="AB143" s="22"/>
      <c r="AC143" s="22"/>
    </row>
    <row r="144" spans="24:29" x14ac:dyDescent="0.25">
      <c r="X144" s="22"/>
      <c r="Y144" s="22"/>
      <c r="Z144" s="22"/>
      <c r="AA144" s="22"/>
      <c r="AB144" s="22"/>
      <c r="AC144" s="22"/>
    </row>
    <row r="145" spans="24:29" x14ac:dyDescent="0.25">
      <c r="X145" s="22"/>
      <c r="Y145" s="22"/>
      <c r="Z145" s="22"/>
      <c r="AA145" s="22"/>
      <c r="AB145" s="22"/>
      <c r="AC145" s="22"/>
    </row>
    <row r="146" spans="24:29" x14ac:dyDescent="0.25">
      <c r="X146" s="22"/>
      <c r="Y146" s="22"/>
      <c r="Z146" s="22"/>
      <c r="AA146" s="22"/>
      <c r="AB146" s="22"/>
      <c r="AC146" s="22"/>
    </row>
    <row r="147" spans="24:29" x14ac:dyDescent="0.25">
      <c r="X147" s="22"/>
      <c r="Y147" s="22"/>
      <c r="Z147" s="22"/>
      <c r="AA147" s="22"/>
      <c r="AB147" s="22"/>
      <c r="AC147" s="22"/>
    </row>
    <row r="148" spans="24:29" x14ac:dyDescent="0.25">
      <c r="X148" s="22"/>
      <c r="Y148" s="22"/>
      <c r="Z148" s="22"/>
      <c r="AA148" s="22"/>
      <c r="AB148" s="22"/>
      <c r="AC148" s="22"/>
    </row>
    <row r="149" spans="24:29" x14ac:dyDescent="0.25">
      <c r="X149" s="22"/>
      <c r="Y149" s="22"/>
      <c r="Z149" s="22"/>
      <c r="AA149" s="22"/>
      <c r="AB149" s="22"/>
      <c r="AC149" s="22"/>
    </row>
    <row r="150" spans="24:29" x14ac:dyDescent="0.25">
      <c r="X150" s="22"/>
      <c r="Y150" s="22"/>
      <c r="Z150" s="22"/>
      <c r="AA150" s="22"/>
      <c r="AB150" s="22"/>
      <c r="AC150" s="22"/>
    </row>
    <row r="151" spans="24:29" x14ac:dyDescent="0.25">
      <c r="X151" s="22"/>
      <c r="Y151" s="22"/>
      <c r="Z151" s="22"/>
      <c r="AA151" s="22"/>
      <c r="AB151" s="22"/>
      <c r="AC151" s="22"/>
    </row>
    <row r="152" spans="24:29" x14ac:dyDescent="0.25">
      <c r="X152" s="22"/>
      <c r="Y152" s="22"/>
      <c r="Z152" s="22"/>
      <c r="AA152" s="22"/>
      <c r="AB152" s="22"/>
      <c r="AC152" s="22"/>
    </row>
    <row r="153" spans="24:29" x14ac:dyDescent="0.25">
      <c r="X153" s="22"/>
      <c r="Y153" s="22"/>
      <c r="Z153" s="22"/>
      <c r="AA153" s="22"/>
      <c r="AB153" s="22"/>
      <c r="AC153" s="22"/>
    </row>
    <row r="154" spans="24:29" x14ac:dyDescent="0.25">
      <c r="X154" s="22"/>
      <c r="Y154" s="22"/>
      <c r="Z154" s="22"/>
      <c r="AA154" s="22"/>
      <c r="AB154" s="22"/>
      <c r="AC154" s="22"/>
    </row>
    <row r="155" spans="24:29" x14ac:dyDescent="0.25">
      <c r="X155" s="22"/>
      <c r="Y155" s="22"/>
      <c r="Z155" s="22"/>
      <c r="AA155" s="22"/>
      <c r="AB155" s="22"/>
      <c r="AC155" s="22"/>
    </row>
    <row r="156" spans="24:29" x14ac:dyDescent="0.25">
      <c r="X156" s="22"/>
      <c r="Y156" s="22"/>
      <c r="Z156" s="22"/>
      <c r="AA156" s="22"/>
      <c r="AB156" s="22"/>
      <c r="AC156" s="22"/>
    </row>
    <row r="157" spans="24:29" x14ac:dyDescent="0.25">
      <c r="X157" s="22"/>
      <c r="Y157" s="22"/>
      <c r="Z157" s="22"/>
      <c r="AA157" s="22"/>
      <c r="AB157" s="22"/>
      <c r="AC157" s="22"/>
    </row>
    <row r="158" spans="24:29" x14ac:dyDescent="0.25">
      <c r="X158" s="22"/>
      <c r="Y158" s="22"/>
      <c r="Z158" s="22"/>
      <c r="AA158" s="22"/>
      <c r="AB158" s="22"/>
      <c r="AC158" s="22"/>
    </row>
    <row r="159" spans="24:29" x14ac:dyDescent="0.25">
      <c r="X159" s="22"/>
      <c r="Y159" s="22"/>
      <c r="Z159" s="22"/>
      <c r="AA159" s="22"/>
      <c r="AB159" s="22"/>
      <c r="AC159" s="22"/>
    </row>
    <row r="160" spans="24:29" x14ac:dyDescent="0.25">
      <c r="X160" s="22"/>
      <c r="Y160" s="22"/>
      <c r="Z160" s="22"/>
      <c r="AA160" s="22"/>
      <c r="AB160" s="22"/>
      <c r="AC160" s="22"/>
    </row>
    <row r="161" spans="24:29" x14ac:dyDescent="0.25">
      <c r="X161" s="22"/>
      <c r="Y161" s="22"/>
      <c r="Z161" s="22"/>
      <c r="AA161" s="22"/>
      <c r="AB161" s="22"/>
      <c r="AC161" s="22"/>
    </row>
    <row r="162" spans="24:29" x14ac:dyDescent="0.25">
      <c r="X162" s="22"/>
      <c r="Y162" s="22"/>
      <c r="Z162" s="22"/>
      <c r="AA162" s="22"/>
      <c r="AB162" s="22"/>
      <c r="AC162" s="22"/>
    </row>
    <row r="163" spans="24:29" x14ac:dyDescent="0.25">
      <c r="X163" s="22"/>
      <c r="Y163" s="22"/>
      <c r="Z163" s="22"/>
      <c r="AA163" s="22"/>
      <c r="AB163" s="22"/>
      <c r="AC163" s="22"/>
    </row>
    <row r="164" spans="24:29" x14ac:dyDescent="0.25">
      <c r="X164" s="22"/>
      <c r="Y164" s="22"/>
      <c r="Z164" s="22"/>
      <c r="AA164" s="22"/>
      <c r="AB164" s="22"/>
      <c r="AC164" s="22"/>
    </row>
    <row r="165" spans="24:29" x14ac:dyDescent="0.25">
      <c r="X165" s="22"/>
      <c r="Y165" s="22"/>
      <c r="Z165" s="22"/>
      <c r="AA165" s="22"/>
      <c r="AB165" s="22"/>
      <c r="AC165" s="22"/>
    </row>
    <row r="166" spans="24:29" x14ac:dyDescent="0.25">
      <c r="X166" s="22"/>
      <c r="Y166" s="22"/>
      <c r="Z166" s="22"/>
      <c r="AA166" s="22"/>
      <c r="AB166" s="22"/>
      <c r="AC166" s="22"/>
    </row>
    <row r="167" spans="24:29" x14ac:dyDescent="0.25">
      <c r="X167" s="22"/>
      <c r="Y167" s="22"/>
      <c r="Z167" s="22"/>
      <c r="AA167" s="22"/>
      <c r="AB167" s="22"/>
      <c r="AC167" s="22"/>
    </row>
    <row r="168" spans="24:29" x14ac:dyDescent="0.25">
      <c r="X168" s="22"/>
      <c r="Y168" s="22"/>
      <c r="Z168" s="22"/>
      <c r="AA168" s="22"/>
      <c r="AB168" s="22"/>
      <c r="AC168" s="22"/>
    </row>
    <row r="169" spans="24:29" x14ac:dyDescent="0.25">
      <c r="X169" s="22"/>
      <c r="Y169" s="22"/>
      <c r="Z169" s="22"/>
      <c r="AA169" s="22"/>
      <c r="AB169" s="22"/>
      <c r="AC169" s="22"/>
    </row>
    <row r="170" spans="24:29" x14ac:dyDescent="0.25">
      <c r="X170" s="22"/>
      <c r="Y170" s="22"/>
      <c r="Z170" s="22"/>
      <c r="AA170" s="22"/>
      <c r="AB170" s="22"/>
      <c r="AC170" s="22"/>
    </row>
    <row r="171" spans="24:29" x14ac:dyDescent="0.25">
      <c r="X171" s="22"/>
      <c r="Y171" s="22"/>
      <c r="Z171" s="22"/>
      <c r="AA171" s="22"/>
      <c r="AB171" s="22"/>
      <c r="AC171" s="22"/>
    </row>
    <row r="172" spans="24:29" x14ac:dyDescent="0.25">
      <c r="X172" s="22"/>
      <c r="Y172" s="22"/>
      <c r="Z172" s="22"/>
      <c r="AA172" s="22"/>
      <c r="AB172" s="22"/>
      <c r="AC172" s="22"/>
    </row>
    <row r="173" spans="24:29" x14ac:dyDescent="0.25">
      <c r="X173" s="22"/>
      <c r="Y173" s="22"/>
      <c r="Z173" s="22"/>
      <c r="AA173" s="22"/>
      <c r="AB173" s="22"/>
      <c r="AC173" s="22"/>
    </row>
    <row r="174" spans="24:29" x14ac:dyDescent="0.25">
      <c r="X174" s="22"/>
      <c r="Y174" s="22"/>
      <c r="Z174" s="22"/>
      <c r="AA174" s="22"/>
      <c r="AB174" s="22"/>
      <c r="AC174" s="22"/>
    </row>
    <row r="175" spans="24:29" x14ac:dyDescent="0.25">
      <c r="X175" s="22"/>
      <c r="Y175" s="22"/>
      <c r="Z175" s="22"/>
      <c r="AA175" s="22"/>
      <c r="AB175" s="22"/>
      <c r="AC175" s="22"/>
    </row>
    <row r="176" spans="24:29" x14ac:dyDescent="0.25">
      <c r="X176" s="22"/>
      <c r="Y176" s="22"/>
      <c r="Z176" s="22"/>
      <c r="AA176" s="22"/>
      <c r="AB176" s="22"/>
      <c r="AC176" s="22"/>
    </row>
    <row r="177" spans="24:29" x14ac:dyDescent="0.25">
      <c r="X177" s="22"/>
      <c r="Y177" s="22"/>
      <c r="Z177" s="22"/>
      <c r="AA177" s="22"/>
      <c r="AB177" s="22"/>
      <c r="AC177" s="22"/>
    </row>
    <row r="178" spans="24:29" x14ac:dyDescent="0.25">
      <c r="X178" s="22"/>
      <c r="Y178" s="22"/>
      <c r="Z178" s="22"/>
      <c r="AA178" s="22"/>
      <c r="AB178" s="22"/>
      <c r="AC178" s="22"/>
    </row>
    <row r="179" spans="24:29" x14ac:dyDescent="0.25">
      <c r="X179" s="22"/>
      <c r="Y179" s="22"/>
      <c r="Z179" s="22"/>
      <c r="AA179" s="22"/>
      <c r="AB179" s="22"/>
      <c r="AC179" s="22"/>
    </row>
    <row r="180" spans="24:29" x14ac:dyDescent="0.25">
      <c r="X180" s="22"/>
      <c r="Y180" s="22"/>
      <c r="Z180" s="22"/>
      <c r="AA180" s="22"/>
      <c r="AB180" s="22"/>
      <c r="AC180" s="22"/>
    </row>
    <row r="181" spans="24:29" x14ac:dyDescent="0.25">
      <c r="X181" s="22"/>
      <c r="Y181" s="22"/>
      <c r="Z181" s="22"/>
      <c r="AA181" s="22"/>
      <c r="AB181" s="22"/>
      <c r="AC181" s="22"/>
    </row>
    <row r="182" spans="24:29" x14ac:dyDescent="0.25">
      <c r="X182" s="22"/>
      <c r="Y182" s="22"/>
      <c r="Z182" s="22"/>
      <c r="AA182" s="22"/>
      <c r="AB182" s="22"/>
      <c r="AC182" s="22"/>
    </row>
    <row r="183" spans="24:29" x14ac:dyDescent="0.25">
      <c r="X183" s="22"/>
      <c r="Y183" s="22"/>
      <c r="Z183" s="22"/>
      <c r="AA183" s="22"/>
      <c r="AB183" s="22"/>
      <c r="AC183" s="22"/>
    </row>
    <row r="184" spans="24:29" x14ac:dyDescent="0.25">
      <c r="X184" s="22"/>
      <c r="Y184" s="22"/>
      <c r="Z184" s="22"/>
      <c r="AA184" s="22"/>
      <c r="AB184" s="22"/>
      <c r="AC184" s="22"/>
    </row>
    <row r="185" spans="24:29" x14ac:dyDescent="0.25">
      <c r="X185" s="22"/>
      <c r="Y185" s="22"/>
      <c r="Z185" s="22"/>
      <c r="AA185" s="22"/>
      <c r="AB185" s="22"/>
      <c r="AC185" s="22"/>
    </row>
    <row r="186" spans="24:29" x14ac:dyDescent="0.25">
      <c r="X186" s="22"/>
      <c r="Y186" s="22"/>
      <c r="Z186" s="22"/>
      <c r="AA186" s="22"/>
      <c r="AB186" s="22"/>
      <c r="AC186" s="22"/>
    </row>
    <row r="187" spans="24:29" x14ac:dyDescent="0.25">
      <c r="X187" s="22"/>
      <c r="Y187" s="22"/>
      <c r="Z187" s="22"/>
      <c r="AA187" s="22"/>
      <c r="AB187" s="22"/>
      <c r="AC187" s="22"/>
    </row>
    <row r="188" spans="24:29" x14ac:dyDescent="0.25">
      <c r="X188" s="22"/>
      <c r="Y188" s="22"/>
      <c r="Z188" s="22"/>
      <c r="AA188" s="22"/>
      <c r="AB188" s="22"/>
      <c r="AC188" s="22"/>
    </row>
    <row r="189" spans="24:29" x14ac:dyDescent="0.25">
      <c r="X189" s="22"/>
      <c r="Y189" s="22"/>
      <c r="Z189" s="22"/>
      <c r="AA189" s="22"/>
      <c r="AB189" s="22"/>
      <c r="AC189" s="22"/>
    </row>
    <row r="190" spans="24:29" x14ac:dyDescent="0.25">
      <c r="X190" s="22"/>
      <c r="Y190" s="22"/>
      <c r="Z190" s="22"/>
      <c r="AA190" s="22"/>
      <c r="AB190" s="22"/>
      <c r="AC190" s="22"/>
    </row>
    <row r="191" spans="24:29" x14ac:dyDescent="0.25">
      <c r="X191" s="22"/>
      <c r="Y191" s="22"/>
      <c r="Z191" s="22"/>
      <c r="AA191" s="22"/>
      <c r="AB191" s="22"/>
      <c r="AC191" s="22"/>
    </row>
    <row r="192" spans="24:29" x14ac:dyDescent="0.25">
      <c r="X192" s="22"/>
      <c r="Y192" s="22"/>
      <c r="Z192" s="22"/>
      <c r="AA192" s="22"/>
      <c r="AB192" s="22"/>
      <c r="AC192" s="22"/>
    </row>
    <row r="193" spans="24:29" x14ac:dyDescent="0.25">
      <c r="X193" s="22"/>
      <c r="Y193" s="22"/>
      <c r="Z193" s="22"/>
      <c r="AA193" s="22"/>
      <c r="AB193" s="22"/>
      <c r="AC193" s="22"/>
    </row>
    <row r="194" spans="24:29" x14ac:dyDescent="0.25">
      <c r="X194" s="22"/>
      <c r="Y194" s="22"/>
      <c r="Z194" s="22"/>
      <c r="AA194" s="22"/>
      <c r="AB194" s="22"/>
      <c r="AC194" s="22"/>
    </row>
    <row r="195" spans="24:29" x14ac:dyDescent="0.25">
      <c r="X195" s="22"/>
      <c r="Y195" s="22"/>
      <c r="Z195" s="22"/>
      <c r="AA195" s="22"/>
      <c r="AB195" s="22"/>
      <c r="AC195" s="22"/>
    </row>
    <row r="196" spans="24:29" x14ac:dyDescent="0.25">
      <c r="X196" s="22"/>
      <c r="Y196" s="22"/>
      <c r="Z196" s="22"/>
      <c r="AA196" s="22"/>
      <c r="AB196" s="22"/>
      <c r="AC196" s="22"/>
    </row>
    <row r="197" spans="24:29" x14ac:dyDescent="0.25">
      <c r="X197" s="22"/>
      <c r="Y197" s="22"/>
      <c r="Z197" s="22"/>
      <c r="AA197" s="22"/>
      <c r="AB197" s="22"/>
      <c r="AC197" s="22"/>
    </row>
    <row r="198" spans="24:29" x14ac:dyDescent="0.25">
      <c r="X198" s="22"/>
      <c r="Y198" s="22"/>
      <c r="Z198" s="22"/>
      <c r="AA198" s="22"/>
      <c r="AB198" s="22"/>
      <c r="AC198" s="22"/>
    </row>
    <row r="199" spans="24:29" x14ac:dyDescent="0.25">
      <c r="X199" s="22"/>
      <c r="Y199" s="22"/>
      <c r="Z199" s="22"/>
      <c r="AA199" s="22"/>
      <c r="AB199" s="22"/>
      <c r="AC199" s="22"/>
    </row>
    <row r="200" spans="24:29" x14ac:dyDescent="0.25">
      <c r="X200" s="22"/>
      <c r="Y200" s="22"/>
      <c r="Z200" s="22"/>
      <c r="AA200" s="22"/>
      <c r="AB200" s="22"/>
      <c r="AC200" s="22"/>
    </row>
    <row r="201" spans="24:29" x14ac:dyDescent="0.25">
      <c r="X201" s="22"/>
      <c r="Y201" s="22"/>
      <c r="Z201" s="22"/>
      <c r="AA201" s="22"/>
      <c r="AB201" s="22"/>
      <c r="AC201" s="22"/>
    </row>
    <row r="202" spans="24:29" x14ac:dyDescent="0.25">
      <c r="X202" s="22"/>
      <c r="Y202" s="22"/>
      <c r="Z202" s="22"/>
      <c r="AA202" s="22"/>
      <c r="AB202" s="22"/>
      <c r="AC202" s="22"/>
    </row>
    <row r="203" spans="24:29" x14ac:dyDescent="0.25">
      <c r="X203" s="22"/>
      <c r="Y203" s="22"/>
      <c r="Z203" s="22"/>
      <c r="AA203" s="22"/>
      <c r="AB203" s="22"/>
      <c r="AC203" s="22"/>
    </row>
    <row r="204" spans="24:29" x14ac:dyDescent="0.25">
      <c r="X204" s="22"/>
      <c r="Y204" s="22"/>
      <c r="Z204" s="22"/>
      <c r="AA204" s="22"/>
      <c r="AB204" s="22"/>
      <c r="AC204" s="22"/>
    </row>
    <row r="205" spans="24:29" x14ac:dyDescent="0.25">
      <c r="X205" s="22"/>
      <c r="Y205" s="22"/>
      <c r="Z205" s="22"/>
      <c r="AA205" s="22"/>
      <c r="AB205" s="22"/>
      <c r="AC205" s="22"/>
    </row>
    <row r="206" spans="24:29" x14ac:dyDescent="0.25">
      <c r="X206" s="22"/>
      <c r="Y206" s="22"/>
      <c r="Z206" s="22"/>
      <c r="AA206" s="22"/>
      <c r="AB206" s="22"/>
      <c r="AC206" s="22"/>
    </row>
    <row r="207" spans="24:29" x14ac:dyDescent="0.25">
      <c r="X207" s="22"/>
      <c r="Y207" s="22"/>
      <c r="Z207" s="22"/>
      <c r="AA207" s="22"/>
      <c r="AB207" s="22"/>
      <c r="AC207" s="22"/>
    </row>
    <row r="208" spans="24:29" x14ac:dyDescent="0.25">
      <c r="X208" s="22"/>
      <c r="Y208" s="22"/>
      <c r="Z208" s="22"/>
      <c r="AA208" s="22"/>
      <c r="AB208" s="22"/>
      <c r="AC208" s="22"/>
    </row>
    <row r="209" spans="24:29" x14ac:dyDescent="0.25">
      <c r="X209" s="22"/>
      <c r="Y209" s="22"/>
      <c r="Z209" s="22"/>
      <c r="AA209" s="22"/>
      <c r="AB209" s="22"/>
      <c r="AC209" s="22"/>
    </row>
    <row r="210" spans="24:29" x14ac:dyDescent="0.25">
      <c r="X210" s="22"/>
      <c r="Y210" s="22"/>
      <c r="Z210" s="22"/>
      <c r="AA210" s="22"/>
      <c r="AB210" s="22"/>
      <c r="AC210" s="22"/>
    </row>
    <row r="211" spans="24:29" x14ac:dyDescent="0.25">
      <c r="X211" s="22"/>
      <c r="Y211" s="22"/>
      <c r="Z211" s="22"/>
      <c r="AA211" s="22"/>
      <c r="AB211" s="22"/>
      <c r="AC211" s="22"/>
    </row>
    <row r="212" spans="24:29" x14ac:dyDescent="0.25">
      <c r="X212" s="22"/>
      <c r="Y212" s="22"/>
      <c r="Z212" s="22"/>
      <c r="AA212" s="22"/>
      <c r="AB212" s="22"/>
      <c r="AC212" s="22"/>
    </row>
    <row r="213" spans="24:29" x14ac:dyDescent="0.25">
      <c r="X213" s="22"/>
      <c r="Y213" s="22"/>
      <c r="Z213" s="22"/>
      <c r="AA213" s="22"/>
      <c r="AB213" s="22"/>
      <c r="AC213" s="22"/>
    </row>
    <row r="214" spans="24:29" x14ac:dyDescent="0.25">
      <c r="X214" s="22"/>
      <c r="Y214" s="22"/>
      <c r="Z214" s="22"/>
      <c r="AA214" s="22"/>
      <c r="AB214" s="22"/>
      <c r="AC214" s="22"/>
    </row>
    <row r="215" spans="24:29" x14ac:dyDescent="0.25">
      <c r="X215" s="22"/>
      <c r="Y215" s="22"/>
      <c r="Z215" s="22"/>
      <c r="AA215" s="22"/>
      <c r="AB215" s="22"/>
      <c r="AC215" s="22"/>
    </row>
    <row r="216" spans="24:29" x14ac:dyDescent="0.25">
      <c r="X216" s="22"/>
      <c r="Y216" s="22"/>
      <c r="Z216" s="22"/>
      <c r="AA216" s="22"/>
      <c r="AB216" s="22"/>
      <c r="AC216" s="22"/>
    </row>
    <row r="217" spans="24:29" x14ac:dyDescent="0.25">
      <c r="X217" s="22"/>
      <c r="Y217" s="22"/>
      <c r="Z217" s="22"/>
      <c r="AA217" s="22"/>
      <c r="AB217" s="22"/>
      <c r="AC217" s="22"/>
    </row>
    <row r="218" spans="24:29" x14ac:dyDescent="0.25">
      <c r="X218" s="22"/>
      <c r="Y218" s="22"/>
      <c r="Z218" s="22"/>
      <c r="AA218" s="22"/>
      <c r="AB218" s="22"/>
      <c r="AC218" s="22"/>
    </row>
    <row r="219" spans="24:29" x14ac:dyDescent="0.25">
      <c r="X219" s="22"/>
      <c r="Y219" s="22"/>
      <c r="Z219" s="22"/>
      <c r="AA219" s="22"/>
      <c r="AB219" s="22"/>
      <c r="AC219" s="22"/>
    </row>
    <row r="220" spans="24:29" x14ac:dyDescent="0.25">
      <c r="X220" s="22"/>
      <c r="Y220" s="22"/>
      <c r="Z220" s="22"/>
      <c r="AA220" s="22"/>
      <c r="AB220" s="22"/>
      <c r="AC220" s="22"/>
    </row>
    <row r="221" spans="24:29" x14ac:dyDescent="0.25">
      <c r="X221" s="22"/>
      <c r="Y221" s="22"/>
      <c r="Z221" s="22"/>
      <c r="AA221" s="22"/>
      <c r="AB221" s="22"/>
      <c r="AC221" s="22"/>
    </row>
    <row r="222" spans="24:29" x14ac:dyDescent="0.25">
      <c r="X222" s="22"/>
      <c r="Y222" s="22"/>
      <c r="Z222" s="22"/>
      <c r="AA222" s="22"/>
      <c r="AB222" s="22"/>
      <c r="AC222" s="22"/>
    </row>
    <row r="223" spans="24:29" x14ac:dyDescent="0.25">
      <c r="X223" s="22"/>
      <c r="Y223" s="22"/>
      <c r="Z223" s="22"/>
      <c r="AA223" s="22"/>
      <c r="AB223" s="22"/>
      <c r="AC223" s="22"/>
    </row>
    <row r="224" spans="24:29" x14ac:dyDescent="0.25">
      <c r="X224" s="22"/>
      <c r="Y224" s="22"/>
      <c r="Z224" s="22"/>
      <c r="AA224" s="22"/>
      <c r="AB224" s="22"/>
      <c r="AC224" s="22"/>
    </row>
    <row r="225" spans="24:29" x14ac:dyDescent="0.25">
      <c r="X225" s="22"/>
      <c r="Y225" s="22"/>
      <c r="Z225" s="22"/>
      <c r="AA225" s="22"/>
      <c r="AB225" s="22"/>
      <c r="AC225" s="22"/>
    </row>
    <row r="226" spans="24:29" x14ac:dyDescent="0.25">
      <c r="X226" s="22"/>
      <c r="Y226" s="22"/>
      <c r="Z226" s="22"/>
      <c r="AA226" s="22"/>
      <c r="AB226" s="22"/>
      <c r="AC226" s="22"/>
    </row>
    <row r="227" spans="24:29" x14ac:dyDescent="0.25">
      <c r="X227" s="22"/>
      <c r="Y227" s="22"/>
      <c r="Z227" s="22"/>
      <c r="AA227" s="22"/>
      <c r="AB227" s="22"/>
      <c r="AC227" s="22"/>
    </row>
    <row r="228" spans="24:29" x14ac:dyDescent="0.25">
      <c r="X228" s="22"/>
      <c r="Y228" s="22"/>
      <c r="Z228" s="22"/>
      <c r="AA228" s="22"/>
      <c r="AB228" s="22"/>
      <c r="AC228" s="22"/>
    </row>
    <row r="229" spans="24:29" x14ac:dyDescent="0.25">
      <c r="X229" s="22"/>
      <c r="Y229" s="22"/>
      <c r="Z229" s="22"/>
      <c r="AA229" s="22"/>
      <c r="AB229" s="22"/>
      <c r="AC229" s="22"/>
    </row>
    <row r="230" spans="24:29" x14ac:dyDescent="0.25">
      <c r="X230" s="22"/>
      <c r="Y230" s="22"/>
      <c r="Z230" s="22"/>
      <c r="AA230" s="22"/>
      <c r="AB230" s="22"/>
      <c r="AC230" s="22"/>
    </row>
    <row r="231" spans="24:29" x14ac:dyDescent="0.25">
      <c r="X231" s="22"/>
      <c r="Y231" s="22"/>
      <c r="Z231" s="22"/>
      <c r="AA231" s="22"/>
      <c r="AB231" s="22"/>
      <c r="AC231" s="22"/>
    </row>
    <row r="232" spans="24:29" x14ac:dyDescent="0.25">
      <c r="X232" s="22"/>
      <c r="Y232" s="22"/>
      <c r="Z232" s="22"/>
      <c r="AA232" s="22"/>
      <c r="AB232" s="22"/>
      <c r="AC232" s="22"/>
    </row>
    <row r="233" spans="24:29" x14ac:dyDescent="0.25">
      <c r="X233" s="22"/>
      <c r="Y233" s="22"/>
      <c r="Z233" s="22"/>
      <c r="AA233" s="22"/>
      <c r="AB233" s="22"/>
      <c r="AC233" s="22"/>
    </row>
    <row r="234" spans="24:29" x14ac:dyDescent="0.25">
      <c r="X234" s="22"/>
      <c r="Y234" s="22"/>
      <c r="Z234" s="22"/>
      <c r="AA234" s="22"/>
      <c r="AB234" s="22"/>
      <c r="AC234" s="22"/>
    </row>
    <row r="235" spans="24:29" x14ac:dyDescent="0.25">
      <c r="X235" s="22"/>
      <c r="Y235" s="22"/>
      <c r="Z235" s="22"/>
      <c r="AA235" s="22"/>
      <c r="AB235" s="22"/>
      <c r="AC235" s="22"/>
    </row>
    <row r="236" spans="24:29" x14ac:dyDescent="0.25">
      <c r="X236" s="22"/>
      <c r="Y236" s="22"/>
      <c r="Z236" s="22"/>
      <c r="AA236" s="22"/>
      <c r="AB236" s="22"/>
      <c r="AC236" s="22"/>
    </row>
    <row r="237" spans="24:29" x14ac:dyDescent="0.25">
      <c r="X237" s="22"/>
      <c r="Y237" s="22"/>
      <c r="Z237" s="22"/>
      <c r="AA237" s="22"/>
      <c r="AB237" s="22"/>
      <c r="AC237" s="22"/>
    </row>
    <row r="238" spans="24:29" x14ac:dyDescent="0.25">
      <c r="X238" s="22"/>
      <c r="Y238" s="22"/>
      <c r="Z238" s="22"/>
      <c r="AA238" s="22"/>
      <c r="AB238" s="22"/>
      <c r="AC238" s="22"/>
    </row>
    <row r="239" spans="24:29" x14ac:dyDescent="0.25">
      <c r="X239" s="22"/>
      <c r="Y239" s="22"/>
      <c r="Z239" s="22"/>
      <c r="AA239" s="22"/>
      <c r="AB239" s="22"/>
      <c r="AC239" s="22"/>
    </row>
    <row r="240" spans="24:29" x14ac:dyDescent="0.25">
      <c r="X240" s="22"/>
      <c r="Y240" s="22"/>
      <c r="Z240" s="22"/>
      <c r="AA240" s="22"/>
      <c r="AB240" s="22"/>
      <c r="AC240" s="22"/>
    </row>
    <row r="241" spans="24:29" x14ac:dyDescent="0.25">
      <c r="X241" s="22"/>
      <c r="Y241" s="22"/>
      <c r="Z241" s="22"/>
      <c r="AA241" s="22"/>
      <c r="AB241" s="22"/>
      <c r="AC241" s="22"/>
    </row>
    <row r="242" spans="24:29" x14ac:dyDescent="0.25">
      <c r="X242" s="22"/>
      <c r="Y242" s="22"/>
      <c r="Z242" s="22"/>
      <c r="AA242" s="22"/>
      <c r="AB242" s="22"/>
      <c r="AC242" s="22"/>
    </row>
    <row r="243" spans="24:29" x14ac:dyDescent="0.25">
      <c r="X243" s="22"/>
      <c r="Y243" s="22"/>
      <c r="Z243" s="22"/>
      <c r="AA243" s="22"/>
      <c r="AB243" s="22"/>
      <c r="AC243" s="22"/>
    </row>
    <row r="244" spans="24:29" x14ac:dyDescent="0.25">
      <c r="X244" s="22"/>
      <c r="Y244" s="22"/>
      <c r="Z244" s="22"/>
      <c r="AA244" s="22"/>
      <c r="AB244" s="22"/>
      <c r="AC244" s="22"/>
    </row>
    <row r="245" spans="24:29" x14ac:dyDescent="0.25">
      <c r="X245" s="22"/>
      <c r="Y245" s="22"/>
      <c r="Z245" s="22"/>
      <c r="AA245" s="22"/>
      <c r="AB245" s="22"/>
      <c r="AC245" s="22"/>
    </row>
    <row r="246" spans="24:29" x14ac:dyDescent="0.25">
      <c r="X246" s="22"/>
      <c r="Y246" s="22"/>
      <c r="Z246" s="22"/>
      <c r="AA246" s="22"/>
      <c r="AB246" s="22"/>
      <c r="AC246" s="22"/>
    </row>
    <row r="247" spans="24:29" x14ac:dyDescent="0.25">
      <c r="X247" s="22"/>
      <c r="Y247" s="22"/>
      <c r="Z247" s="22"/>
      <c r="AA247" s="22"/>
      <c r="AB247" s="22"/>
      <c r="AC247" s="22"/>
    </row>
    <row r="248" spans="24:29" x14ac:dyDescent="0.25">
      <c r="X248" s="22"/>
      <c r="Y248" s="22"/>
      <c r="Z248" s="22"/>
      <c r="AA248" s="22"/>
      <c r="AB248" s="22"/>
      <c r="AC248" s="22"/>
    </row>
    <row r="249" spans="24:29" x14ac:dyDescent="0.25">
      <c r="X249" s="22"/>
      <c r="Y249" s="22"/>
      <c r="Z249" s="22"/>
      <c r="AA249" s="22"/>
      <c r="AB249" s="22"/>
      <c r="AC249" s="22"/>
    </row>
    <row r="250" spans="24:29" x14ac:dyDescent="0.25">
      <c r="X250" s="22"/>
      <c r="Y250" s="22"/>
      <c r="Z250" s="22"/>
      <c r="AA250" s="22"/>
      <c r="AB250" s="22"/>
      <c r="AC250" s="22"/>
    </row>
    <row r="251" spans="24:29" x14ac:dyDescent="0.25">
      <c r="X251" s="22"/>
      <c r="Y251" s="22"/>
      <c r="Z251" s="22"/>
      <c r="AA251" s="22"/>
      <c r="AB251" s="22"/>
      <c r="AC251" s="22"/>
    </row>
    <row r="252" spans="24:29" x14ac:dyDescent="0.25">
      <c r="X252" s="22"/>
      <c r="Y252" s="22"/>
      <c r="Z252" s="22"/>
      <c r="AA252" s="22"/>
      <c r="AB252" s="22"/>
      <c r="AC252" s="22"/>
    </row>
    <row r="253" spans="24:29" x14ac:dyDescent="0.25">
      <c r="X253" s="22"/>
      <c r="Y253" s="22"/>
      <c r="Z253" s="22"/>
      <c r="AA253" s="22"/>
      <c r="AB253" s="22"/>
      <c r="AC253" s="22"/>
    </row>
    <row r="254" spans="24:29" x14ac:dyDescent="0.25">
      <c r="X254" s="22"/>
      <c r="Y254" s="22"/>
      <c r="Z254" s="22"/>
      <c r="AA254" s="22"/>
      <c r="AB254" s="22"/>
      <c r="AC254" s="22"/>
    </row>
    <row r="255" spans="24:29" x14ac:dyDescent="0.25">
      <c r="X255" s="22"/>
      <c r="Y255" s="22"/>
      <c r="Z255" s="22"/>
      <c r="AA255" s="22"/>
      <c r="AB255" s="22"/>
      <c r="AC255" s="22"/>
    </row>
    <row r="256" spans="24:29" x14ac:dyDescent="0.25">
      <c r="X256" s="22"/>
      <c r="Y256" s="22"/>
      <c r="Z256" s="22"/>
      <c r="AA256" s="22"/>
      <c r="AB256" s="22"/>
      <c r="AC256" s="22"/>
    </row>
    <row r="257" spans="24:29" x14ac:dyDescent="0.25">
      <c r="X257" s="22"/>
      <c r="Y257" s="22"/>
      <c r="Z257" s="22"/>
      <c r="AA257" s="22"/>
      <c r="AB257" s="22"/>
      <c r="AC257" s="22"/>
    </row>
    <row r="258" spans="24:29" x14ac:dyDescent="0.25">
      <c r="X258" s="22"/>
      <c r="Y258" s="22"/>
      <c r="Z258" s="22"/>
      <c r="AA258" s="22"/>
      <c r="AB258" s="22"/>
      <c r="AC258" s="22"/>
    </row>
    <row r="259" spans="24:29" x14ac:dyDescent="0.25">
      <c r="X259" s="22"/>
      <c r="Y259" s="22"/>
      <c r="Z259" s="22"/>
      <c r="AA259" s="22"/>
      <c r="AB259" s="22"/>
      <c r="AC259" s="22"/>
    </row>
    <row r="260" spans="24:29" x14ac:dyDescent="0.25">
      <c r="X260" s="22"/>
      <c r="Y260" s="22"/>
      <c r="Z260" s="22"/>
      <c r="AA260" s="22"/>
      <c r="AB260" s="22"/>
      <c r="AC260" s="22"/>
    </row>
    <row r="261" spans="24:29" x14ac:dyDescent="0.25">
      <c r="X261" s="22"/>
      <c r="Y261" s="22"/>
      <c r="Z261" s="22"/>
      <c r="AA261" s="22"/>
      <c r="AB261" s="22"/>
      <c r="AC261" s="22"/>
    </row>
    <row r="262" spans="24:29" x14ac:dyDescent="0.25">
      <c r="X262" s="22"/>
      <c r="Y262" s="22"/>
      <c r="Z262" s="22"/>
      <c r="AA262" s="22"/>
      <c r="AB262" s="22"/>
      <c r="AC262" s="22"/>
    </row>
    <row r="263" spans="24:29" x14ac:dyDescent="0.25">
      <c r="X263" s="22"/>
      <c r="Y263" s="22"/>
      <c r="Z263" s="22"/>
      <c r="AA263" s="22"/>
      <c r="AB263" s="22"/>
      <c r="AC263" s="22"/>
    </row>
    <row r="264" spans="24:29" x14ac:dyDescent="0.25">
      <c r="X264" s="22"/>
      <c r="Y264" s="22"/>
      <c r="Z264" s="22"/>
      <c r="AA264" s="22"/>
      <c r="AB264" s="22"/>
      <c r="AC264" s="22"/>
    </row>
    <row r="265" spans="24:29" x14ac:dyDescent="0.25">
      <c r="X265" s="22"/>
      <c r="Y265" s="22"/>
      <c r="Z265" s="22"/>
      <c r="AA265" s="22"/>
      <c r="AB265" s="22"/>
      <c r="AC265" s="22"/>
    </row>
    <row r="266" spans="24:29" x14ac:dyDescent="0.25">
      <c r="X266" s="22"/>
      <c r="Y266" s="22"/>
      <c r="Z266" s="22"/>
      <c r="AA266" s="22"/>
      <c r="AB266" s="22"/>
      <c r="AC266" s="22"/>
    </row>
    <row r="267" spans="24:29" x14ac:dyDescent="0.25">
      <c r="X267" s="22"/>
      <c r="Y267" s="22"/>
      <c r="Z267" s="22"/>
      <c r="AA267" s="22"/>
      <c r="AB267" s="22"/>
      <c r="AC267" s="22"/>
    </row>
    <row r="268" spans="24:29" x14ac:dyDescent="0.25">
      <c r="X268" s="22"/>
      <c r="Y268" s="22"/>
      <c r="Z268" s="22"/>
      <c r="AA268" s="22"/>
      <c r="AB268" s="22"/>
      <c r="AC268" s="22"/>
    </row>
    <row r="269" spans="24:29" x14ac:dyDescent="0.25">
      <c r="X269" s="22"/>
      <c r="Y269" s="22"/>
      <c r="Z269" s="22"/>
      <c r="AA269" s="22"/>
      <c r="AB269" s="22"/>
      <c r="AC269" s="22"/>
    </row>
    <row r="270" spans="24:29" x14ac:dyDescent="0.25">
      <c r="X270" s="22"/>
      <c r="Y270" s="22"/>
      <c r="Z270" s="22"/>
      <c r="AA270" s="22"/>
      <c r="AB270" s="22"/>
      <c r="AC270" s="22"/>
    </row>
    <row r="271" spans="24:29" x14ac:dyDescent="0.25">
      <c r="X271" s="22"/>
      <c r="Y271" s="22"/>
      <c r="Z271" s="22"/>
      <c r="AA271" s="22"/>
      <c r="AB271" s="22"/>
      <c r="AC271" s="22"/>
    </row>
    <row r="272" spans="24:29" x14ac:dyDescent="0.25">
      <c r="X272" s="22"/>
      <c r="Y272" s="22"/>
      <c r="Z272" s="22"/>
      <c r="AA272" s="22"/>
      <c r="AB272" s="22"/>
      <c r="AC272" s="22"/>
    </row>
    <row r="273" spans="24:29" x14ac:dyDescent="0.25">
      <c r="X273" s="22"/>
      <c r="Y273" s="22"/>
      <c r="Z273" s="22"/>
      <c r="AA273" s="22"/>
      <c r="AB273" s="22"/>
      <c r="AC273" s="22"/>
    </row>
    <row r="274" spans="24:29" x14ac:dyDescent="0.25">
      <c r="X274" s="22"/>
      <c r="Y274" s="22"/>
      <c r="Z274" s="22"/>
      <c r="AA274" s="22"/>
      <c r="AB274" s="22"/>
      <c r="AC274" s="22"/>
    </row>
    <row r="275" spans="24:29" x14ac:dyDescent="0.25">
      <c r="X275" s="22"/>
      <c r="Y275" s="22"/>
      <c r="Z275" s="22"/>
      <c r="AA275" s="22"/>
      <c r="AB275" s="22"/>
      <c r="AC275" s="22"/>
    </row>
    <row r="276" spans="24:29" x14ac:dyDescent="0.25">
      <c r="X276" s="22"/>
      <c r="Y276" s="22"/>
      <c r="Z276" s="22"/>
      <c r="AA276" s="22"/>
      <c r="AB276" s="22"/>
      <c r="AC276" s="22"/>
    </row>
    <row r="277" spans="24:29" x14ac:dyDescent="0.25">
      <c r="X277" s="22"/>
      <c r="Y277" s="22"/>
      <c r="Z277" s="22"/>
      <c r="AA277" s="22"/>
      <c r="AB277" s="22"/>
      <c r="AC277" s="22"/>
    </row>
    <row r="278" spans="24:29" x14ac:dyDescent="0.25">
      <c r="X278" s="22"/>
      <c r="Y278" s="22"/>
      <c r="Z278" s="22"/>
      <c r="AA278" s="22"/>
      <c r="AB278" s="22"/>
      <c r="AC278" s="22"/>
    </row>
    <row r="279" spans="24:29" x14ac:dyDescent="0.25">
      <c r="X279" s="22"/>
      <c r="Y279" s="22"/>
      <c r="Z279" s="22"/>
      <c r="AA279" s="22"/>
      <c r="AB279" s="22"/>
      <c r="AC279" s="22"/>
    </row>
    <row r="280" spans="24:29" x14ac:dyDescent="0.25">
      <c r="X280" s="22"/>
      <c r="Y280" s="22"/>
      <c r="Z280" s="22"/>
      <c r="AA280" s="22"/>
      <c r="AB280" s="22"/>
      <c r="AC280" s="22"/>
    </row>
    <row r="281" spans="24:29" x14ac:dyDescent="0.25">
      <c r="X281" s="22"/>
      <c r="Y281" s="22"/>
      <c r="Z281" s="22"/>
      <c r="AA281" s="22"/>
      <c r="AB281" s="22"/>
      <c r="AC281" s="22"/>
    </row>
    <row r="282" spans="24:29" x14ac:dyDescent="0.25">
      <c r="X282" s="22"/>
      <c r="Y282" s="22"/>
      <c r="Z282" s="22"/>
      <c r="AA282" s="22"/>
      <c r="AB282" s="22"/>
      <c r="AC282" s="22"/>
    </row>
    <row r="283" spans="24:29" x14ac:dyDescent="0.25">
      <c r="X283" s="22"/>
      <c r="Y283" s="22"/>
      <c r="Z283" s="22"/>
      <c r="AA283" s="22"/>
      <c r="AB283" s="22"/>
      <c r="AC283" s="22"/>
    </row>
    <row r="284" spans="24:29" x14ac:dyDescent="0.25">
      <c r="X284" s="22"/>
      <c r="Y284" s="22"/>
      <c r="Z284" s="22"/>
      <c r="AA284" s="22"/>
      <c r="AB284" s="22"/>
      <c r="AC284" s="22"/>
    </row>
    <row r="285" spans="24:29" x14ac:dyDescent="0.25">
      <c r="X285" s="22"/>
      <c r="Y285" s="22"/>
      <c r="Z285" s="22"/>
      <c r="AA285" s="22"/>
      <c r="AB285" s="22"/>
      <c r="AC285" s="22"/>
    </row>
    <row r="286" spans="24:29" x14ac:dyDescent="0.25">
      <c r="X286" s="22"/>
      <c r="Y286" s="22"/>
      <c r="Z286" s="22"/>
      <c r="AA286" s="22"/>
      <c r="AB286" s="22"/>
      <c r="AC286" s="22"/>
    </row>
    <row r="287" spans="24:29" x14ac:dyDescent="0.25">
      <c r="X287" s="22"/>
      <c r="Y287" s="22"/>
      <c r="Z287" s="22"/>
      <c r="AA287" s="22"/>
      <c r="AB287" s="22"/>
      <c r="AC287" s="22"/>
    </row>
    <row r="288" spans="24:29" x14ac:dyDescent="0.25">
      <c r="X288" s="22"/>
      <c r="Y288" s="22"/>
      <c r="Z288" s="22"/>
      <c r="AA288" s="22"/>
      <c r="AB288" s="22"/>
      <c r="AC288" s="22"/>
    </row>
    <row r="289" spans="24:29" x14ac:dyDescent="0.25">
      <c r="X289" s="22"/>
      <c r="Y289" s="22"/>
      <c r="Z289" s="22"/>
      <c r="AA289" s="22"/>
      <c r="AB289" s="22"/>
      <c r="AC289" s="22"/>
    </row>
    <row r="290" spans="24:29" x14ac:dyDescent="0.25">
      <c r="X290" s="22"/>
      <c r="Y290" s="22"/>
      <c r="Z290" s="22"/>
      <c r="AA290" s="22"/>
      <c r="AB290" s="22"/>
      <c r="AC290" s="22"/>
    </row>
    <row r="291" spans="24:29" x14ac:dyDescent="0.25">
      <c r="X291" s="22"/>
      <c r="Y291" s="22"/>
      <c r="Z291" s="22"/>
      <c r="AA291" s="22"/>
      <c r="AB291" s="22"/>
      <c r="AC291" s="22"/>
    </row>
    <row r="292" spans="24:29" x14ac:dyDescent="0.25">
      <c r="X292" s="22"/>
      <c r="Y292" s="22"/>
      <c r="Z292" s="22"/>
      <c r="AA292" s="22"/>
      <c r="AB292" s="22"/>
      <c r="AC292" s="22"/>
    </row>
    <row r="293" spans="24:29" x14ac:dyDescent="0.25">
      <c r="X293" s="22"/>
      <c r="Y293" s="22"/>
      <c r="Z293" s="22"/>
      <c r="AA293" s="22"/>
      <c r="AB293" s="22"/>
      <c r="AC293" s="22"/>
    </row>
    <row r="294" spans="24:29" x14ac:dyDescent="0.25">
      <c r="X294" s="22"/>
      <c r="Y294" s="22"/>
      <c r="Z294" s="22"/>
      <c r="AA294" s="22"/>
      <c r="AB294" s="22"/>
      <c r="AC294" s="22"/>
    </row>
    <row r="295" spans="24:29" x14ac:dyDescent="0.25">
      <c r="X295" s="22"/>
      <c r="Y295" s="22"/>
      <c r="Z295" s="22"/>
      <c r="AA295" s="22"/>
      <c r="AB295" s="22"/>
      <c r="AC295" s="22"/>
    </row>
    <row r="296" spans="24:29" x14ac:dyDescent="0.25">
      <c r="X296" s="22"/>
      <c r="Y296" s="22"/>
      <c r="Z296" s="22"/>
      <c r="AA296" s="22"/>
      <c r="AB296" s="22"/>
      <c r="AC296" s="22"/>
    </row>
    <row r="297" spans="24:29" x14ac:dyDescent="0.25">
      <c r="X297" s="22"/>
      <c r="Y297" s="22"/>
      <c r="Z297" s="22"/>
      <c r="AA297" s="22"/>
      <c r="AB297" s="22"/>
      <c r="AC297" s="22"/>
    </row>
    <row r="298" spans="24:29" x14ac:dyDescent="0.25">
      <c r="X298" s="22"/>
      <c r="Y298" s="22"/>
      <c r="Z298" s="22"/>
      <c r="AA298" s="22"/>
      <c r="AB298" s="22"/>
      <c r="AC298" s="22"/>
    </row>
    <row r="299" spans="24:29" x14ac:dyDescent="0.25">
      <c r="X299" s="22"/>
      <c r="Y299" s="22"/>
      <c r="Z299" s="22"/>
      <c r="AA299" s="22"/>
      <c r="AB299" s="22"/>
      <c r="AC299" s="22"/>
    </row>
    <row r="300" spans="24:29" x14ac:dyDescent="0.25">
      <c r="X300" s="22"/>
      <c r="Y300" s="22"/>
      <c r="Z300" s="22"/>
      <c r="AA300" s="22"/>
      <c r="AB300" s="22"/>
      <c r="AC300" s="22"/>
    </row>
    <row r="301" spans="24:29" x14ac:dyDescent="0.25">
      <c r="X301" s="22"/>
      <c r="Y301" s="22"/>
      <c r="Z301" s="22"/>
      <c r="AA301" s="22"/>
      <c r="AB301" s="22"/>
      <c r="AC301" s="22"/>
    </row>
    <row r="302" spans="24:29" x14ac:dyDescent="0.25">
      <c r="X302" s="22"/>
      <c r="Y302" s="22"/>
      <c r="Z302" s="22"/>
      <c r="AA302" s="22"/>
      <c r="AB302" s="22"/>
      <c r="AC302" s="22"/>
    </row>
    <row r="303" spans="24:29" x14ac:dyDescent="0.25">
      <c r="X303" s="22"/>
      <c r="Y303" s="22"/>
      <c r="Z303" s="22"/>
      <c r="AA303" s="22"/>
      <c r="AB303" s="22"/>
      <c r="AC303" s="22"/>
    </row>
    <row r="304" spans="24:29" x14ac:dyDescent="0.25">
      <c r="X304" s="22"/>
      <c r="Y304" s="22"/>
      <c r="Z304" s="22"/>
      <c r="AA304" s="22"/>
      <c r="AB304" s="22"/>
      <c r="AC304" s="22"/>
    </row>
    <row r="305" spans="24:29" x14ac:dyDescent="0.25">
      <c r="X305" s="22"/>
      <c r="Y305" s="22"/>
      <c r="Z305" s="22"/>
      <c r="AA305" s="22"/>
      <c r="AB305" s="22"/>
      <c r="AC305" s="22"/>
    </row>
    <row r="306" spans="24:29" x14ac:dyDescent="0.25">
      <c r="X306" s="22"/>
      <c r="Y306" s="22"/>
      <c r="Z306" s="22"/>
      <c r="AA306" s="22"/>
      <c r="AB306" s="22"/>
      <c r="AC306" s="22"/>
    </row>
    <row r="307" spans="24:29" x14ac:dyDescent="0.25">
      <c r="X307" s="22"/>
      <c r="Y307" s="22"/>
      <c r="Z307" s="22"/>
      <c r="AA307" s="22"/>
      <c r="AB307" s="22"/>
      <c r="AC307" s="22"/>
    </row>
    <row r="308" spans="24:29" x14ac:dyDescent="0.25">
      <c r="X308" s="22"/>
      <c r="Y308" s="22"/>
      <c r="Z308" s="22"/>
      <c r="AA308" s="22"/>
      <c r="AB308" s="22"/>
      <c r="AC308" s="22"/>
    </row>
    <row r="309" spans="24:29" x14ac:dyDescent="0.25">
      <c r="X309" s="22"/>
      <c r="Y309" s="22"/>
      <c r="Z309" s="22"/>
      <c r="AA309" s="22"/>
      <c r="AB309" s="22"/>
      <c r="AC309" s="22"/>
    </row>
    <row r="310" spans="24:29" x14ac:dyDescent="0.25">
      <c r="X310" s="22"/>
      <c r="Y310" s="22"/>
      <c r="Z310" s="22"/>
      <c r="AA310" s="22"/>
      <c r="AB310" s="22"/>
      <c r="AC310" s="22"/>
    </row>
    <row r="311" spans="24:29" x14ac:dyDescent="0.25">
      <c r="X311" s="22"/>
      <c r="Y311" s="22"/>
      <c r="Z311" s="22"/>
      <c r="AA311" s="22"/>
      <c r="AB311" s="22"/>
      <c r="AC311" s="22"/>
    </row>
    <row r="312" spans="24:29" x14ac:dyDescent="0.25">
      <c r="X312" s="22"/>
      <c r="Y312" s="22"/>
      <c r="Z312" s="22"/>
      <c r="AA312" s="22"/>
      <c r="AB312" s="22"/>
      <c r="AC312" s="22"/>
    </row>
    <row r="313" spans="24:29" x14ac:dyDescent="0.25">
      <c r="X313" s="22"/>
      <c r="Y313" s="22"/>
      <c r="Z313" s="22"/>
      <c r="AA313" s="22"/>
      <c r="AB313" s="22"/>
      <c r="AC313" s="22"/>
    </row>
    <row r="314" spans="24:29" x14ac:dyDescent="0.25">
      <c r="X314" s="22"/>
      <c r="Y314" s="22"/>
      <c r="Z314" s="22"/>
      <c r="AA314" s="22"/>
      <c r="AB314" s="22"/>
      <c r="AC314" s="22"/>
    </row>
    <row r="315" spans="24:29" x14ac:dyDescent="0.25">
      <c r="X315" s="22"/>
      <c r="Y315" s="22"/>
      <c r="Z315" s="22"/>
      <c r="AA315" s="22"/>
      <c r="AB315" s="22"/>
      <c r="AC315" s="22"/>
    </row>
    <row r="316" spans="24:29" x14ac:dyDescent="0.25">
      <c r="X316" s="22"/>
      <c r="Y316" s="22"/>
      <c r="Z316" s="22"/>
      <c r="AA316" s="22"/>
      <c r="AB316" s="22"/>
      <c r="AC316" s="22"/>
    </row>
    <row r="317" spans="24:29" x14ac:dyDescent="0.25">
      <c r="X317" s="22"/>
      <c r="Y317" s="22"/>
      <c r="Z317" s="22"/>
      <c r="AA317" s="22"/>
      <c r="AB317" s="22"/>
      <c r="AC317" s="22"/>
    </row>
    <row r="318" spans="24:29" x14ac:dyDescent="0.25">
      <c r="X318" s="22"/>
      <c r="Y318" s="22"/>
      <c r="Z318" s="22"/>
      <c r="AA318" s="22"/>
      <c r="AB318" s="22"/>
      <c r="AC318" s="22"/>
    </row>
    <row r="319" spans="24:29" x14ac:dyDescent="0.25">
      <c r="X319" s="22"/>
      <c r="Y319" s="22"/>
      <c r="Z319" s="22"/>
      <c r="AA319" s="22"/>
      <c r="AB319" s="22"/>
      <c r="AC319" s="22"/>
    </row>
    <row r="320" spans="24:29" x14ac:dyDescent="0.25">
      <c r="X320" s="22"/>
      <c r="Y320" s="22"/>
      <c r="Z320" s="22"/>
      <c r="AA320" s="22"/>
      <c r="AB320" s="22"/>
      <c r="AC320" s="22"/>
    </row>
    <row r="321" spans="24:29" x14ac:dyDescent="0.25">
      <c r="X321" s="22"/>
      <c r="Y321" s="22"/>
      <c r="Z321" s="22"/>
      <c r="AA321" s="22"/>
      <c r="AB321" s="22"/>
      <c r="AC321" s="22"/>
    </row>
    <row r="322" spans="24:29" x14ac:dyDescent="0.25">
      <c r="X322" s="22"/>
      <c r="Y322" s="22"/>
      <c r="Z322" s="22"/>
      <c r="AA322" s="22"/>
      <c r="AB322" s="22"/>
      <c r="AC322" s="22"/>
    </row>
    <row r="323" spans="24:29" x14ac:dyDescent="0.25">
      <c r="X323" s="22"/>
      <c r="Y323" s="22"/>
      <c r="Z323" s="22"/>
      <c r="AA323" s="22"/>
      <c r="AB323" s="22"/>
      <c r="AC323" s="22"/>
    </row>
    <row r="324" spans="24:29" x14ac:dyDescent="0.25">
      <c r="X324" s="22"/>
      <c r="Y324" s="22"/>
      <c r="Z324" s="22"/>
      <c r="AA324" s="22"/>
      <c r="AB324" s="22"/>
      <c r="AC324" s="22"/>
    </row>
    <row r="325" spans="24:29" x14ac:dyDescent="0.25">
      <c r="X325" s="22"/>
      <c r="Y325" s="22"/>
      <c r="Z325" s="22"/>
      <c r="AA325" s="22"/>
      <c r="AB325" s="22"/>
      <c r="AC325" s="22"/>
    </row>
    <row r="326" spans="24:29" x14ac:dyDescent="0.25">
      <c r="X326" s="22"/>
      <c r="Y326" s="22"/>
      <c r="Z326" s="22"/>
      <c r="AA326" s="22"/>
      <c r="AB326" s="22"/>
      <c r="AC326" s="22"/>
    </row>
    <row r="327" spans="24:29" x14ac:dyDescent="0.25">
      <c r="X327" s="22"/>
      <c r="Y327" s="22"/>
      <c r="Z327" s="22"/>
      <c r="AA327" s="22"/>
      <c r="AB327" s="22"/>
      <c r="AC327" s="22"/>
    </row>
    <row r="328" spans="24:29" x14ac:dyDescent="0.25">
      <c r="X328" s="22"/>
      <c r="Y328" s="22"/>
      <c r="Z328" s="22"/>
      <c r="AA328" s="22"/>
      <c r="AB328" s="22"/>
      <c r="AC328" s="22"/>
    </row>
    <row r="329" spans="24:29" x14ac:dyDescent="0.25">
      <c r="X329" s="22"/>
      <c r="Y329" s="22"/>
      <c r="Z329" s="22"/>
      <c r="AA329" s="22"/>
      <c r="AB329" s="22"/>
      <c r="AC329" s="22"/>
    </row>
    <row r="330" spans="24:29" x14ac:dyDescent="0.25">
      <c r="X330" s="22"/>
      <c r="Y330" s="22"/>
      <c r="Z330" s="22"/>
      <c r="AA330" s="22"/>
      <c r="AB330" s="22"/>
      <c r="AC330" s="22"/>
    </row>
    <row r="331" spans="24:29" x14ac:dyDescent="0.25">
      <c r="X331" s="22"/>
      <c r="Y331" s="22"/>
      <c r="Z331" s="22"/>
      <c r="AA331" s="22"/>
      <c r="AB331" s="22"/>
      <c r="AC331" s="22"/>
    </row>
    <row r="332" spans="24:29" x14ac:dyDescent="0.25">
      <c r="X332" s="22"/>
      <c r="Y332" s="22"/>
      <c r="Z332" s="22"/>
      <c r="AA332" s="22"/>
      <c r="AB332" s="22"/>
      <c r="AC332" s="22"/>
    </row>
    <row r="333" spans="24:29" x14ac:dyDescent="0.25">
      <c r="X333" s="22"/>
      <c r="Y333" s="22"/>
      <c r="Z333" s="22"/>
      <c r="AA333" s="22"/>
      <c r="AB333" s="22"/>
      <c r="AC333" s="22"/>
    </row>
    <row r="334" spans="24:29" x14ac:dyDescent="0.25">
      <c r="X334" s="22"/>
      <c r="Y334" s="22"/>
      <c r="Z334" s="22"/>
      <c r="AA334" s="22"/>
      <c r="AB334" s="22"/>
      <c r="AC334" s="22"/>
    </row>
    <row r="335" spans="24:29" x14ac:dyDescent="0.25">
      <c r="X335" s="22"/>
      <c r="Y335" s="22"/>
      <c r="Z335" s="22"/>
      <c r="AA335" s="22"/>
      <c r="AB335" s="22"/>
      <c r="AC335" s="22"/>
    </row>
    <row r="336" spans="24:29" x14ac:dyDescent="0.25">
      <c r="X336" s="22"/>
      <c r="Y336" s="22"/>
      <c r="Z336" s="22"/>
      <c r="AA336" s="22"/>
      <c r="AB336" s="22"/>
      <c r="AC336" s="22"/>
    </row>
    <row r="337" spans="24:29" x14ac:dyDescent="0.25">
      <c r="X337" s="22"/>
      <c r="Y337" s="22"/>
      <c r="Z337" s="22"/>
      <c r="AA337" s="22"/>
      <c r="AB337" s="22"/>
      <c r="AC337" s="22"/>
    </row>
    <row r="338" spans="24:29" x14ac:dyDescent="0.25">
      <c r="X338" s="22"/>
      <c r="Y338" s="22"/>
      <c r="Z338" s="22"/>
      <c r="AA338" s="22"/>
      <c r="AB338" s="22"/>
      <c r="AC338" s="22"/>
    </row>
    <row r="339" spans="24:29" x14ac:dyDescent="0.25">
      <c r="X339" s="22"/>
      <c r="Y339" s="22"/>
      <c r="Z339" s="22"/>
      <c r="AA339" s="22"/>
      <c r="AB339" s="22"/>
      <c r="AC339" s="22"/>
    </row>
    <row r="340" spans="24:29" x14ac:dyDescent="0.25">
      <c r="X340" s="22"/>
      <c r="Y340" s="22"/>
      <c r="Z340" s="22"/>
      <c r="AA340" s="22"/>
      <c r="AB340" s="22"/>
      <c r="AC340" s="22"/>
    </row>
    <row r="341" spans="24:29" x14ac:dyDescent="0.25">
      <c r="X341" s="22"/>
      <c r="Y341" s="22"/>
      <c r="Z341" s="22"/>
      <c r="AA341" s="22"/>
      <c r="AB341" s="22"/>
      <c r="AC341" s="22"/>
    </row>
    <row r="342" spans="24:29" x14ac:dyDescent="0.25">
      <c r="X342" s="22"/>
      <c r="Y342" s="22"/>
      <c r="Z342" s="22"/>
      <c r="AA342" s="22"/>
      <c r="AB342" s="22"/>
      <c r="AC342" s="22"/>
    </row>
    <row r="343" spans="24:29" x14ac:dyDescent="0.25">
      <c r="X343" s="22"/>
      <c r="Y343" s="22"/>
      <c r="Z343" s="22"/>
      <c r="AA343" s="22"/>
      <c r="AB343" s="22"/>
      <c r="AC343" s="22"/>
    </row>
    <row r="344" spans="24:29" x14ac:dyDescent="0.25">
      <c r="X344" s="22"/>
      <c r="Y344" s="22"/>
      <c r="Z344" s="22"/>
      <c r="AA344" s="22"/>
      <c r="AB344" s="22"/>
      <c r="AC344" s="22"/>
    </row>
    <row r="345" spans="24:29" x14ac:dyDescent="0.25">
      <c r="X345" s="22"/>
      <c r="Y345" s="22"/>
      <c r="Z345" s="22"/>
      <c r="AA345" s="22"/>
      <c r="AB345" s="22"/>
      <c r="AC345" s="22"/>
    </row>
    <row r="346" spans="24:29" x14ac:dyDescent="0.25">
      <c r="X346" s="22"/>
      <c r="Y346" s="22"/>
      <c r="Z346" s="22"/>
      <c r="AA346" s="22"/>
      <c r="AB346" s="22"/>
      <c r="AC346" s="22"/>
    </row>
    <row r="347" spans="24:29" x14ac:dyDescent="0.25">
      <c r="X347" s="22"/>
      <c r="Y347" s="22"/>
      <c r="Z347" s="22"/>
      <c r="AA347" s="22"/>
      <c r="AB347" s="22"/>
      <c r="AC347" s="22"/>
    </row>
    <row r="348" spans="24:29" x14ac:dyDescent="0.25">
      <c r="X348" s="22"/>
      <c r="Y348" s="22"/>
      <c r="Z348" s="22"/>
      <c r="AA348" s="22"/>
      <c r="AB348" s="22"/>
      <c r="AC348" s="22"/>
    </row>
    <row r="349" spans="24:29" x14ac:dyDescent="0.25">
      <c r="X349" s="22"/>
      <c r="Y349" s="22"/>
      <c r="Z349" s="22"/>
      <c r="AA349" s="22"/>
      <c r="AB349" s="22"/>
      <c r="AC349" s="22"/>
    </row>
    <row r="350" spans="24:29" x14ac:dyDescent="0.25">
      <c r="X350" s="22"/>
      <c r="Y350" s="22"/>
      <c r="Z350" s="22"/>
      <c r="AA350" s="22"/>
      <c r="AB350" s="22"/>
      <c r="AC350" s="22"/>
    </row>
    <row r="351" spans="24:29" x14ac:dyDescent="0.25">
      <c r="X351" s="22"/>
      <c r="Y351" s="22"/>
      <c r="Z351" s="22"/>
      <c r="AA351" s="22"/>
      <c r="AB351" s="22"/>
      <c r="AC351" s="22"/>
    </row>
    <row r="352" spans="24:29" x14ac:dyDescent="0.25">
      <c r="X352" s="22"/>
      <c r="Y352" s="22"/>
      <c r="Z352" s="22"/>
      <c r="AA352" s="22"/>
      <c r="AB352" s="22"/>
      <c r="AC352" s="22"/>
    </row>
    <row r="353" spans="24:29" x14ac:dyDescent="0.25">
      <c r="X353" s="22"/>
      <c r="Y353" s="22"/>
      <c r="Z353" s="22"/>
      <c r="AA353" s="22"/>
      <c r="AB353" s="22"/>
      <c r="AC353" s="22"/>
    </row>
    <row r="354" spans="24:29" x14ac:dyDescent="0.25">
      <c r="X354" s="22"/>
      <c r="Y354" s="22"/>
      <c r="Z354" s="22"/>
      <c r="AA354" s="22"/>
      <c r="AB354" s="22"/>
      <c r="AC354" s="22"/>
    </row>
    <row r="355" spans="24:29" x14ac:dyDescent="0.25">
      <c r="X355" s="22"/>
      <c r="Y355" s="22"/>
      <c r="Z355" s="22"/>
      <c r="AA355" s="22"/>
      <c r="AB355" s="22"/>
      <c r="AC355" s="22"/>
    </row>
    <row r="356" spans="24:29" x14ac:dyDescent="0.25">
      <c r="X356" s="22"/>
      <c r="Y356" s="22"/>
      <c r="Z356" s="22"/>
      <c r="AA356" s="22"/>
      <c r="AB356" s="22"/>
      <c r="AC356" s="22"/>
    </row>
    <row r="357" spans="24:29" x14ac:dyDescent="0.25">
      <c r="X357" s="22"/>
      <c r="Y357" s="22"/>
      <c r="Z357" s="22"/>
      <c r="AA357" s="22"/>
      <c r="AB357" s="22"/>
      <c r="AC357" s="22"/>
    </row>
    <row r="358" spans="24:29" x14ac:dyDescent="0.25">
      <c r="X358" s="22"/>
      <c r="Y358" s="22"/>
      <c r="Z358" s="22"/>
      <c r="AA358" s="22"/>
      <c r="AB358" s="22"/>
      <c r="AC358" s="22"/>
    </row>
    <row r="359" spans="24:29" x14ac:dyDescent="0.25">
      <c r="X359" s="22"/>
      <c r="Y359" s="22"/>
      <c r="Z359" s="22"/>
      <c r="AA359" s="22"/>
      <c r="AB359" s="22"/>
      <c r="AC359" s="22"/>
    </row>
    <row r="360" spans="24:29" x14ac:dyDescent="0.25">
      <c r="X360" s="22"/>
      <c r="Y360" s="22"/>
      <c r="Z360" s="22"/>
      <c r="AA360" s="22"/>
      <c r="AB360" s="22"/>
      <c r="AC360" s="22"/>
    </row>
    <row r="361" spans="24:29" x14ac:dyDescent="0.25">
      <c r="X361" s="22"/>
      <c r="Y361" s="22"/>
      <c r="Z361" s="22"/>
      <c r="AA361" s="22"/>
      <c r="AB361" s="22"/>
      <c r="AC361" s="22"/>
    </row>
    <row r="362" spans="24:29" x14ac:dyDescent="0.25">
      <c r="X362" s="22"/>
      <c r="Y362" s="22"/>
      <c r="Z362" s="22"/>
      <c r="AA362" s="22"/>
      <c r="AB362" s="22"/>
      <c r="AC362" s="22"/>
    </row>
    <row r="363" spans="24:29" x14ac:dyDescent="0.25">
      <c r="X363" s="22"/>
      <c r="Y363" s="22"/>
      <c r="Z363" s="22"/>
      <c r="AA363" s="22"/>
      <c r="AB363" s="22"/>
      <c r="AC363" s="22"/>
    </row>
    <row r="364" spans="24:29" x14ac:dyDescent="0.25">
      <c r="X364" s="22"/>
      <c r="Y364" s="22"/>
      <c r="Z364" s="22"/>
      <c r="AA364" s="22"/>
      <c r="AB364" s="22"/>
      <c r="AC364" s="22"/>
    </row>
    <row r="365" spans="24:29" x14ac:dyDescent="0.25">
      <c r="X365" s="22"/>
      <c r="Y365" s="22"/>
      <c r="Z365" s="22"/>
      <c r="AA365" s="22"/>
      <c r="AB365" s="22"/>
      <c r="AC365" s="22"/>
    </row>
    <row r="366" spans="24:29" x14ac:dyDescent="0.25">
      <c r="X366" s="22"/>
      <c r="Y366" s="22"/>
      <c r="Z366" s="22"/>
      <c r="AA366" s="22"/>
      <c r="AB366" s="22"/>
      <c r="AC366" s="22"/>
    </row>
    <row r="367" spans="24:29" x14ac:dyDescent="0.25">
      <c r="X367" s="22"/>
      <c r="Y367" s="22"/>
      <c r="Z367" s="22"/>
      <c r="AA367" s="22"/>
      <c r="AB367" s="22"/>
      <c r="AC367" s="22"/>
    </row>
    <row r="368" spans="24:29" x14ac:dyDescent="0.25">
      <c r="X368" s="22"/>
      <c r="Y368" s="22"/>
      <c r="Z368" s="22"/>
      <c r="AA368" s="22"/>
      <c r="AB368" s="22"/>
      <c r="AC368" s="22"/>
    </row>
    <row r="369" spans="24:29" x14ac:dyDescent="0.25">
      <c r="X369" s="22"/>
      <c r="Y369" s="22"/>
      <c r="Z369" s="22"/>
      <c r="AA369" s="22"/>
      <c r="AB369" s="22"/>
      <c r="AC369" s="22"/>
    </row>
    <row r="370" spans="24:29" x14ac:dyDescent="0.25">
      <c r="X370" s="22"/>
      <c r="Y370" s="22"/>
      <c r="Z370" s="22"/>
      <c r="AA370" s="22"/>
      <c r="AB370" s="22"/>
      <c r="AC370" s="22"/>
    </row>
    <row r="371" spans="24:29" x14ac:dyDescent="0.25">
      <c r="X371" s="22"/>
      <c r="Y371" s="22"/>
      <c r="Z371" s="22"/>
      <c r="AA371" s="22"/>
      <c r="AB371" s="22"/>
      <c r="AC371" s="22"/>
    </row>
  </sheetData>
  <sheetProtection insertRows="0" deleteRows="0" sort="0"/>
  <dataValidations count="22">
    <dataValidation type="textLength" allowBlank="1" showInputMessage="1" showErrorMessage="1" errorTitle="Eingabefehler" error="max. 4096 Zeichen" sqref="AF2:AF1048576 U2:U1048576" xr:uid="{90ABE76F-14A7-403C-975C-E9AF1B8F5C32}">
      <formula1>0</formula1>
      <formula2>4096</formula2>
    </dataValidation>
    <dataValidation type="textLength" allowBlank="1" showInputMessage="1" showErrorMessage="1" errorTitle="Eingabefehler" error="Max. 256 Zeichen" sqref="I2:I1048576" xr:uid="{4AA6899C-614A-4146-BBB1-8EB6E1516A4F}">
      <formula1>0</formula1>
      <formula2>512</formula2>
    </dataValidation>
    <dataValidation type="textLength" allowBlank="1" showInputMessage="1" showErrorMessage="1" sqref="AD2:AE1048576" xr:uid="{059D2346-4AA3-451C-A215-ABE7596C8436}">
      <formula1>0</formula1>
      <formula2>4096</formula2>
    </dataValidation>
    <dataValidation type="list" allowBlank="1" showInputMessage="1" showErrorMessage="1" errorTitle="Eingabefehler" error="Bitte Auswahlfelder nutzen_x000a_" sqref="R2:R4" xr:uid="{107416A6-1FB0-4C94-8B59-48948D2419FA}">
      <formula1>"Schule,Bildungseinrichtung,Bike+Ride,Öffentliche Einrichtung,Straßenraum, unbekannt"</formula1>
    </dataValidation>
    <dataValidation type="whole" allowBlank="1" showInputMessage="1" showErrorMessage="1" errorTitle="Eingabefehler" error="Bitte max. Lenkerbreite als Ganzzahl eingeben" promptTitle="Hinweis" prompt="Maximale Lenkerbreite bitte in Zentimetern angeben" sqref="N2:N1048576" xr:uid="{58C5479D-51E2-4593-B60A-CFBDD722BD92}">
      <formula1>0</formula1>
      <formula2>4096</formula2>
    </dataValidation>
    <dataValidation type="whole" allowBlank="1" showInputMessage="1" showErrorMessage="1" errorTitle="Eingabefehler" error="Bitte Höhe in cm als Ganzzahl eingeben" promptTitle="Hinweis" prompt="Einfahrtshöhe bitte in Zentimetern angeben" sqref="M2:M1048576" xr:uid="{39F9C359-DF1F-43DB-B5C0-F1A4C186DAE9}">
      <formula1>0</formula1>
      <formula2>4096</formula2>
    </dataValidation>
    <dataValidation type="whole" allowBlank="1" showInputMessage="1" showErrorMessage="1" errorTitle="Eingabefehler" error="Bitte Ganzzahlen eingeben" sqref="J2:L1048576" xr:uid="{AA4163E9-2F54-4183-8C12-72E7E04214DE}">
      <formula1>0</formula1>
      <formula2>4096</formula2>
    </dataValidation>
    <dataValidation type="decimal" allowBlank="1" showInputMessage="1" showErrorMessage="1" errorTitle="Eingabefehler" error="Bitte Breitengrad als Dezimalzahl im Koordinatensystem WGS 84 eingeben" sqref="G2:G1048576" xr:uid="{2FED3940-DA3B-4FF5-84E3-C4776DDE6775}">
      <formula1>40</formula1>
      <formula2>60</formula2>
    </dataValidation>
    <dataValidation type="decimal" allowBlank="1" showInputMessage="1" showErrorMessage="1" errorTitle="Eingabefehler" error="Bitte Längengrad als Dezimalzahl im Koordinatensystem WGS 84 eingeben" sqref="F2:F1048576" xr:uid="{B674C0DD-C5F6-4F7B-B80C-CD8D5D9A95B5}">
      <formula1>3.6</formula1>
      <formula2>17.2</formula2>
    </dataValidation>
    <dataValidation type="textLength" allowBlank="1" showInputMessage="1" showErrorMessage="1" errorTitle="Eingabefehler" error="max. 256 Zeichen" sqref="E2:E1048576 H2:H1048576" xr:uid="{E1687F4B-E177-4F64-8717-64AF6E55EDB4}">
      <formula1>0</formula1>
      <formula2>256</formula2>
    </dataValidation>
    <dataValidation type="list" allowBlank="1" showInputMessage="1" showErrorMessage="1" errorTitle="Falsche Eingabe" error="Wert aus der Liste auwählen" sqref="D2:D1048576" xr:uid="{AF9DFEAB-A5D4-45A2-95E0-53B5B49D9857}">
      <formula1>"Fahrradparken allgemein,Vorderradhalter,Vorderradhalter mit Sicherung,Anlehnbügel,Schließfächer,Zweistock-Abstellanlage,Parkhaus,Parkdeck,andere"</formula1>
    </dataValidation>
    <dataValidation type="list" allowBlank="1" showInputMessage="1" showErrorMessage="1" errorTitle="Bitte Auswahlfeld nutzen" error="Bitte einen der Auswahlwerte eintragen_x000a_ " sqref="C2:C1048576" xr:uid="{6A1A332C-56D2-4118-9E78-319F48F088F1}">
      <formula1>"Fahrradparken, Schließfach"</formula1>
    </dataValidation>
    <dataValidation type="textLength" allowBlank="1" showInputMessage="1" showErrorMessage="1" errorTitle="Falsches Eingabeformat" error="Text mit max. 256 Zeichen eingeben_x000a_" sqref="B2:B4 A1" xr:uid="{3C2FFCB6-E95C-4206-B557-78C666A4A947}">
      <formula1>1</formula1>
      <formula2>256</formula2>
    </dataValidation>
    <dataValidation type="list" allowBlank="1" showInputMessage="1" showErrorMessage="1" errorTitle="Eingabefehler" error="Bitte Auswahlfelder nutzen" prompt="bitte auswählen" sqref="AG2:AG1048576" xr:uid="{5133B867-9897-4D79-9168-E6E5A34E1123}">
      <formula1>"B+R Klasse XXS,B+R Klasse XS, B+R Klasse S, B+R Klasse M, B+R Klasse L,B+R Klasse XL,B+R Klasse XXL"</formula1>
    </dataValidation>
    <dataValidation type="list" allowBlank="1" showInputMessage="1" showErrorMessage="1" errorTitle="Eingabefehler" error="Bitte Auswahlfeld nutzen" prompt="bitte auswählen" sqref="W1" xr:uid="{4EB3AB47-5AAE-4107-80C8-2B0C51BCE9FA}">
      <formula1>"Ja, Nein"</formula1>
    </dataValidation>
    <dataValidation allowBlank="1" showInputMessage="1" showErrorMessage="1" promptTitle="Hinweis" prompt="Maximale Parkdauer bitte in Minuten angeben" sqref="V2:V1048576" xr:uid="{07F6F916-01E3-408F-B041-97684E9E9FB4}"/>
    <dataValidation type="list" allowBlank="1" showInputMessage="1" showErrorMessage="1" sqref="P1:P1048522 P1048524:P1048576" xr:uid="{362FE06A-F7E0-4D47-A457-3EF725CA5102}">
      <formula1>"Ja, Nein, Video, Bewacht, Unbekannt"</formula1>
    </dataValidation>
    <dataValidation type="textLength" allowBlank="1" showInputMessage="1" showErrorMessage="1" errorTitle="Falsches Eingabeformat" error="Text mit max. 256 Zeichen eingeben_x000a_" promptTitle="Hinweis" prompt="Permanente Kennung" sqref="A2:A1048576" xr:uid="{2DA05B4C-FDB6-4A8E-8021-CFE8923C7CFE}">
      <formula1>1</formula1>
      <formula2>256</formula2>
    </dataValidation>
    <dataValidation type="time" allowBlank="1" showInputMessage="1" showErrorMessage="1" errorTitle="Eingabefehler" error="Bitte Uhrzeitformat nutzen (00:00 bis 23:59 Uhr)" promptTitle="Hinweis" prompt="Werte zwischen 00:00:00 und 23:59:00" sqref="X2:AC1048576" xr:uid="{F9E6E66B-014F-42C3-BA02-37925361F743}">
      <formula1>0</formula1>
      <formula2>0.999305555555556</formula2>
    </dataValidation>
    <dataValidation type="list" allowBlank="1" showInputMessage="1" showErrorMessage="1" sqref="O2:O1048576 T2:T1048576 Q2:Q1048576" xr:uid="{6AC891B3-6E11-4FC2-8E29-C017FDE44BEE}">
      <formula1>"WAHR,FALSCH"</formula1>
    </dataValidation>
    <dataValidation type="list" allowBlank="1" showInputMessage="1" showErrorMessage="1" errorTitle="Eingabefehler" error="Bitte Auswahlfeld nutzen" prompt="bitte auswählen" sqref="W2:W1048576" xr:uid="{9ABDE892-52CD-4AEA-AB6A-F36EBBEF3FF7}">
      <formula1>"WAHR,FALSCH"</formula1>
    </dataValidation>
    <dataValidation type="textLength" allowBlank="1" showInputMessage="1" showErrorMessage="1" errorTitle="Eingabefehler" error="max. 20 Zeichen" promptTitle="Hinweis" prompt="Haltestellen-ID muss der DHID entsprechen" sqref="S2:S1048576" xr:uid="{9169E06C-E5BD-4663-96FE-D02FE2D42931}">
      <formula1>0</formula1>
      <formula2>20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B517-7804-42EA-803A-A0FB08B11E10}">
  <dimension ref="A1:Z300"/>
  <sheetViews>
    <sheetView topLeftCell="Q1" zoomScale="110" zoomScaleNormal="110" workbookViewId="0">
      <selection activeCell="V3" sqref="V3"/>
    </sheetView>
  </sheetViews>
  <sheetFormatPr baseColWidth="10" defaultColWidth="11.42578125" defaultRowHeight="15" x14ac:dyDescent="0.25"/>
  <cols>
    <col min="1" max="1" width="14.28515625" bestFit="1" customWidth="1"/>
    <col min="2" max="2" width="35.5703125" bestFit="1" customWidth="1"/>
    <col min="3" max="3" width="13" bestFit="1" customWidth="1"/>
    <col min="4" max="4" width="17.42578125" bestFit="1" customWidth="1"/>
    <col min="5" max="5" width="20.5703125" bestFit="1" customWidth="1"/>
    <col min="6" max="6" width="8.42578125" bestFit="1" customWidth="1"/>
    <col min="7" max="7" width="9" bestFit="1" customWidth="1"/>
    <col min="8" max="8" width="30" bestFit="1" customWidth="1"/>
    <col min="9" max="9" width="13" bestFit="1" customWidth="1"/>
    <col min="10" max="10" width="21.5703125" bestFit="1" customWidth="1"/>
    <col min="11" max="11" width="33" bestFit="1" customWidth="1"/>
    <col min="12" max="12" width="15.85546875" bestFit="1" customWidth="1"/>
    <col min="13" max="13" width="26.42578125" bestFit="1" customWidth="1"/>
    <col min="14" max="14" width="16.28515625" bestFit="1" customWidth="1"/>
    <col min="15" max="15" width="21.140625" bestFit="1" customWidth="1"/>
    <col min="16" max="16" width="15.28515625" bestFit="1" customWidth="1"/>
    <col min="17" max="17" width="20.140625" bestFit="1" customWidth="1"/>
    <col min="18" max="18" width="19.42578125" bestFit="1" customWidth="1"/>
    <col min="19" max="19" width="12.5703125" bestFit="1" customWidth="1"/>
    <col min="20" max="20" width="35.28515625" bestFit="1" customWidth="1"/>
    <col min="21" max="21" width="35.28515625" customWidth="1"/>
    <col min="22" max="22" width="49.5703125" bestFit="1" customWidth="1"/>
    <col min="23" max="23" width="14.140625" bestFit="1" customWidth="1"/>
    <col min="24" max="24" width="31.85546875" bestFit="1" customWidth="1"/>
    <col min="25" max="25" width="143.140625" bestFit="1" customWidth="1"/>
    <col min="26" max="26" width="14.28515625" bestFit="1" customWidth="1"/>
  </cols>
  <sheetData>
    <row r="1" spans="1:26" ht="26.25" customHeight="1" x14ac:dyDescent="0.25">
      <c r="A1" s="17" t="s">
        <v>62</v>
      </c>
      <c r="B1" s="17" t="s">
        <v>63</v>
      </c>
      <c r="C1" s="17" t="s">
        <v>64</v>
      </c>
      <c r="D1" s="17" t="s">
        <v>65</v>
      </c>
      <c r="E1" s="17" t="s">
        <v>66</v>
      </c>
      <c r="F1" s="17" t="s">
        <v>67</v>
      </c>
      <c r="G1" s="17" t="s">
        <v>68</v>
      </c>
      <c r="H1" s="17" t="s">
        <v>69</v>
      </c>
      <c r="I1" s="17" t="s">
        <v>70</v>
      </c>
      <c r="J1" s="17" t="s">
        <v>71</v>
      </c>
      <c r="K1" s="18" t="s">
        <v>11</v>
      </c>
      <c r="L1" s="17" t="s">
        <v>72</v>
      </c>
      <c r="M1" s="17" t="s">
        <v>73</v>
      </c>
      <c r="N1" s="17" t="s">
        <v>74</v>
      </c>
      <c r="O1" s="17" t="s">
        <v>75</v>
      </c>
      <c r="P1" s="17" t="s">
        <v>76</v>
      </c>
      <c r="Q1" s="17" t="s">
        <v>77</v>
      </c>
      <c r="R1" s="17" t="s">
        <v>18</v>
      </c>
      <c r="S1" s="17" t="s">
        <v>78</v>
      </c>
      <c r="T1" s="17" t="s">
        <v>79</v>
      </c>
      <c r="U1" s="17" t="s">
        <v>85</v>
      </c>
      <c r="V1" s="17" t="s">
        <v>80</v>
      </c>
      <c r="W1" s="17" t="s">
        <v>81</v>
      </c>
      <c r="X1" s="17" t="s">
        <v>82</v>
      </c>
      <c r="Y1" s="17" t="s">
        <v>83</v>
      </c>
      <c r="Z1" s="17" t="s">
        <v>84</v>
      </c>
    </row>
    <row r="2" spans="1:26" x14ac:dyDescent="0.25">
      <c r="A2" s="20" t="str">
        <f>IF(Referenztabelle_Eingabe[[#This Row],[ID]]="","",Referenztabelle_Eingabe[[#This Row],[ID]])</f>
        <v>Test234</v>
      </c>
      <c r="B2" s="20" t="str">
        <f>IF(Referenztabelle_Eingabe[[#This Row],[Name]]="","",Referenztabelle_Eingabe[[#This Row],[Name]])</f>
        <v>Fahrrad-Sammelgarage Hauptbahnhof</v>
      </c>
      <c r="C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>BIKE</v>
      </c>
      <c r="D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>FLOOR</v>
      </c>
      <c r="E2" s="20" t="str">
        <f>IF(Referenztabelle_Eingabe[[#This Row],[Betreiber Name]]="","",Referenztabelle_Eingabe[[#This Row],[Betreiber Name]])</f>
        <v>Kienzler Stadtmobiliar</v>
      </c>
      <c r="F2" s="20">
        <f>IF(Referenztabelle_Eingabe[[#This Row],[Längengrad]]="","",Referenztabelle_Eingabe[[#This Row],[Längengrad]])</f>
        <v>9.18079</v>
      </c>
      <c r="G2" s="20">
        <f>IF(Referenztabelle_Eingabe[[#This Row],[Breitengrad]]="","",Referenztabelle_Eingabe[[#This Row],[Breitengrad]])</f>
        <v>48.783070000000002</v>
      </c>
      <c r="H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>Arnulf-Klett-Platz, 70173 Stuttgart</v>
      </c>
      <c r="I2" s="20">
        <f>IF(Referenztabelle_Eingabe[[#This Row],[Anzahl Stellplätze]]="","",Referenztabelle_Eingabe[[#This Row],[Anzahl Stellplätze]])</f>
        <v>80</v>
      </c>
      <c r="J2" s="20">
        <f>IF(Referenztabelle_Eingabe[[#This Row],[Anzahl Stellplätze Lademöglichkeit]]="","",Referenztabelle_Eingabe[[#This Row],[Anzahl Stellplätze Lademöglichkeit]])</f>
        <v>0</v>
      </c>
      <c r="K2" s="20">
        <f>IF(Referenztabelle_Eingabe[[#This Row],[Anzahl Stellplätze Lastenräder]]="","",Referenztabelle_Eingabe[[#This Row],[Anzahl Stellplätze Lastenräder]])</f>
        <v>0</v>
      </c>
      <c r="L2" s="20">
        <f>IF(Referenztabelle_Eingabe[[#This Row],[Einfahrtshöhe]]="","",Referenztabelle_Eingabe[[#This Row],[Einfahrtshöhe]])</f>
        <v>200</v>
      </c>
      <c r="M2" s="20">
        <f>IF(Referenztabelle_Eingabe[[#This Row],[Maximale Lenkerbreite]]="","",Referenztabelle_Eingabe[[#This Row],[Maximale Lenkerbreite]])</f>
        <v>100</v>
      </c>
      <c r="N2" s="20" t="str">
        <f>IF(Referenztabelle_Eingabe[[#This Row],[Anlage beleuchtet?]]="","",
IF(Referenztabelle_Eingabe[[#This Row],[Anlage beleuchtet?]]=TRUE,"true",
IF(Referenztabelle_Eingabe[[#This Row],[Anlage beleuchtet?]]=FALSE,"false")))</f>
        <v>true</v>
      </c>
      <c r="O2" s="20" t="str">
        <f>IF(Referenztabelle_Eingabe[[#This Row],[Überwacht?]]="","",Referenztabelle_Eingabe[[#This Row],[Überwacht?]])</f>
        <v>Ja</v>
      </c>
      <c r="P2" s="20" t="str">
        <f>IF(Referenztabelle_Eingabe[[#This Row],[Überdacht?]]="","",
IF(Referenztabelle_Eingabe[[#This Row],[Überdacht?]]=TRUE,"true",
IF(Referenztabelle_Eingabe[[#This Row],[Überdacht?]]=FALSE,"false")))</f>
        <v>true</v>
      </c>
      <c r="Q2" s="20" t="str">
        <f>IF(Referenztabelle_Eingabe[[#This Row],[Ortsbezug]]="","",Referenztabelle_Eingabe[[#This Row],[Ortsbezug]])</f>
        <v>Bike+Ride</v>
      </c>
      <c r="R2" s="20" t="str">
        <f>IF(Referenztabelle_Eingabe[[#This Row],[Haltestellen-ID]]="","",Referenztabelle_Eingabe[[#This Row],[Haltestellen-ID]])</f>
        <v>de:08111:6115</v>
      </c>
      <c r="S2" s="20" t="str">
        <f>IF(Referenztabelle_Eingabe[[#This Row],[Gebührenpflichtig?]]="","",
IF(Referenztabelle_Eingabe[[#This Row],[Gebührenpflichtig?]]=TRUE,"true",
IF(Referenztabelle_Eingabe[[#This Row],[Gebührenpflichtig?]]=FALSE,"false")))</f>
        <v>true</v>
      </c>
      <c r="T2" s="20" t="str">
        <f>IF(Referenztabelle_Eingabe[[#This Row],[Gebühren-Informationen]]="","",Referenztabelle_Eingabe[[#This Row],[Gebühren-Informationen]])</f>
        <v>Tag: 1€, Woche 4€, Monat 10€, Jahr 90€</v>
      </c>
      <c r="U2" s="20">
        <f>IF(Referenztabelle_Eingabe[[#This Row],[Maximale Parkdauer]]="","",Referenztabelle_Eingabe[[#This Row],[Maximale Parkdauer]])</f>
        <v>100</v>
      </c>
      <c r="V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24/7</v>
      </c>
      <c r="W2" s="20" t="str">
        <f>IF(Referenztabelle_Eingabe[[#This Row],[Foto-URL]]="","",Referenztabelle_Eingabe[[#This Row],[Foto-URL]])</f>
        <v/>
      </c>
      <c r="X2" s="20" t="str">
        <f>IF(Referenztabelle_Eingabe[[#This Row],[Webseite]]="","",Referenztabelle_Eingabe[[#This Row],[Webseite]])</f>
        <v>https://stuttgart.bike-and-park.de/</v>
      </c>
      <c r="Y2" s="20" t="str">
        <f>IF(Referenztabelle_Eingabe[[#This Row],[Beschreibung]]="","",Referenztabelle_Eingabe[[#This Row],[Beschreibung]])</f>
        <v xml:space="preserve">4 abgeschlossene Sammelabstellanlagen aus jeweils 20 Stellplätzen auf zwei Etagen mit Online-Buchungssystem und Zugang per Zahlencode oder RFID-Karte. </v>
      </c>
      <c r="Z2" s="20" t="str">
        <f>IF(Referenztabelle_Eingabe[[#This Row],[Schlagwort]]="","",Referenztabelle_Eingabe[[#This Row],[Schlagwort]])</f>
        <v>B+R Klasse XXS</v>
      </c>
    </row>
    <row r="3" spans="1:26" x14ac:dyDescent="0.25">
      <c r="A3" s="20" t="str">
        <f>IF(Referenztabelle_Eingabe[[#This Row],[ID]]="","",Referenztabelle_Eingabe[[#This Row],[ID]])</f>
        <v>Test123</v>
      </c>
      <c r="B3" s="20" t="str">
        <f>IF(Referenztabelle_Eingabe[[#This Row],[Name]]="","",Referenztabelle_Eingabe[[#This Row],[Name]])</f>
        <v>Radbügel Lehenstr 16</v>
      </c>
      <c r="C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>BIKE</v>
      </c>
      <c r="D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>SAFE_WALL_LOOPS</v>
      </c>
      <c r="E3" s="20" t="str">
        <f>IF(Referenztabelle_Eingabe[[#This Row],[Betreiber Name]]="","",Referenztabelle_Eingabe[[#This Row],[Betreiber Name]])</f>
        <v>LH Stuttgart</v>
      </c>
      <c r="F3" s="20">
        <f>IF(Referenztabelle_Eingabe[[#This Row],[Längengrad]]="","",Referenztabelle_Eingabe[[#This Row],[Längengrad]])</f>
        <v>9.1715699999999991</v>
      </c>
      <c r="G3" s="20">
        <f>IF(Referenztabelle_Eingabe[[#This Row],[Breitengrad]]="","",Referenztabelle_Eingabe[[#This Row],[Breitengrad]])</f>
        <v>48.762979999999999</v>
      </c>
      <c r="H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>Lehenstraße 16, 70180 Stuttgart</v>
      </c>
      <c r="I3" s="20">
        <f>IF(Referenztabelle_Eingabe[[#This Row],[Anzahl Stellplätze]]="","",Referenztabelle_Eingabe[[#This Row],[Anzahl Stellplätze]])</f>
        <v>10</v>
      </c>
      <c r="J3" s="20">
        <f>IF(Referenztabelle_Eingabe[[#This Row],[Anzahl Stellplätze Lademöglichkeit]]="","",Referenztabelle_Eingabe[[#This Row],[Anzahl Stellplätze Lademöglichkeit]])</f>
        <v>0</v>
      </c>
      <c r="K3" s="20">
        <f>IF(Referenztabelle_Eingabe[[#This Row],[Anzahl Stellplätze Lastenräder]]="","",Referenztabelle_Eingabe[[#This Row],[Anzahl Stellplätze Lastenräder]])</f>
        <v>0</v>
      </c>
      <c r="L3" s="20">
        <f>IF(Referenztabelle_Eingabe[[#This Row],[Einfahrtshöhe]]="","",Referenztabelle_Eingabe[[#This Row],[Einfahrtshöhe]])</f>
        <v>100</v>
      </c>
      <c r="M3" s="20">
        <f>IF(Referenztabelle_Eingabe[[#This Row],[Maximale Lenkerbreite]]="","",Referenztabelle_Eingabe[[#This Row],[Maximale Lenkerbreite]])</f>
        <v>90</v>
      </c>
      <c r="N3" s="20" t="str">
        <f>IF(Referenztabelle_Eingabe[[#This Row],[Anlage beleuchtet?]]="","",
IF(Referenztabelle_Eingabe[[#This Row],[Anlage beleuchtet?]]=TRUE,"true",
IF(Referenztabelle_Eingabe[[#This Row],[Anlage beleuchtet?]]=FALSE,"false")))</f>
        <v>false</v>
      </c>
      <c r="O3" s="20" t="str">
        <f>IF(Referenztabelle_Eingabe[[#This Row],[Überwacht?]]="","",Referenztabelle_Eingabe[[#This Row],[Überwacht?]])</f>
        <v>Nein</v>
      </c>
      <c r="P3" s="20" t="str">
        <f>IF(Referenztabelle_Eingabe[[#This Row],[Überdacht?]]="","",
IF(Referenztabelle_Eingabe[[#This Row],[Überdacht?]]=TRUE,"true",
IF(Referenztabelle_Eingabe[[#This Row],[Überdacht?]]=FALSE,"false")))</f>
        <v>false</v>
      </c>
      <c r="Q3" s="20" t="str">
        <f>IF(Referenztabelle_Eingabe[[#This Row],[Ortsbezug]]="","",Referenztabelle_Eingabe[[#This Row],[Ortsbezug]])</f>
        <v>Straßenraum</v>
      </c>
      <c r="R3" s="20" t="str">
        <f>IF(Referenztabelle_Eingabe[[#This Row],[Haltestellen-ID]]="","",Referenztabelle_Eingabe[[#This Row],[Haltestellen-ID]])</f>
        <v/>
      </c>
      <c r="S3" s="20" t="str">
        <f>IF(Referenztabelle_Eingabe[[#This Row],[Gebührenpflichtig?]]="","",
IF(Referenztabelle_Eingabe[[#This Row],[Gebührenpflichtig?]]=TRUE,"true",
IF(Referenztabelle_Eingabe[[#This Row],[Gebührenpflichtig?]]=FALSE,"false")))</f>
        <v>false</v>
      </c>
      <c r="T3" s="20" t="str">
        <f>IF(Referenztabelle_Eingabe[[#This Row],[Gebühren-Informationen]]="","",Referenztabelle_Eingabe[[#This Row],[Gebühren-Informationen]])</f>
        <v/>
      </c>
      <c r="U3" s="20" t="str">
        <f>IF(Referenztabelle_Eingabe[[#This Row],[Maximale Parkdauer]]="","",Referenztabelle_Eingabe[[#This Row],[Maximale Parkdauer]])</f>
        <v/>
      </c>
      <c r="V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Mo-Fr 10:00-24:00</v>
      </c>
      <c r="W3" s="20" t="str">
        <f>IF(Referenztabelle_Eingabe[[#This Row],[Foto-URL]]="","",Referenztabelle_Eingabe[[#This Row],[Foto-URL]])</f>
        <v/>
      </c>
      <c r="X3" s="20" t="str">
        <f>IF(Referenztabelle_Eingabe[[#This Row],[Webseite]]="","",Referenztabelle_Eingabe[[#This Row],[Webseite]])</f>
        <v/>
      </c>
      <c r="Y3" s="20" t="str">
        <f>IF(Referenztabelle_Eingabe[[#This Row],[Beschreibung]]="","",Referenztabelle_Eingabe[[#This Row],[Beschreibung]])</f>
        <v>Radbügel im öffentlichen Parkraum</v>
      </c>
      <c r="Z3" s="20" t="str">
        <f>IF(Referenztabelle_Eingabe[[#This Row],[Schlagwort]]="","",Referenztabelle_Eingabe[[#This Row],[Schlagwort]])</f>
        <v/>
      </c>
    </row>
    <row r="4" spans="1:26" x14ac:dyDescent="0.25">
      <c r="A4" s="20" t="str">
        <f>IF(Referenztabelle_Eingabe[[#This Row],[ID]]="","",Referenztabelle_Eingabe[[#This Row],[ID]])</f>
        <v>Test235</v>
      </c>
      <c r="B4" s="20" t="str">
        <f>IF(Referenztabelle_Eingabe[[#This Row],[Name]]="","",Referenztabelle_Eingabe[[#This Row],[Name]])</f>
        <v>Lastenradbügel Römerstr</v>
      </c>
      <c r="C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>BIKE</v>
      </c>
      <c r="D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>STANDS</v>
      </c>
      <c r="E4" s="20" t="str">
        <f>IF(Referenztabelle_Eingabe[[#This Row],[Betreiber Name]]="","",Referenztabelle_Eingabe[[#This Row],[Betreiber Name]])</f>
        <v>LH Stuttgart</v>
      </c>
      <c r="F4" s="20">
        <f>IF(Referenztabelle_Eingabe[[#This Row],[Längengrad]]="","",Referenztabelle_Eingabe[[#This Row],[Längengrad]])</f>
        <v>9.1715699999999991</v>
      </c>
      <c r="G4" s="20">
        <f>IF(Referenztabelle_Eingabe[[#This Row],[Breitengrad]]="","",Referenztabelle_Eingabe[[#This Row],[Breitengrad]])</f>
        <v>48.763449999999999</v>
      </c>
      <c r="H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>Römerstraße 50, 70180 Stuttgart</v>
      </c>
      <c r="I4" s="20">
        <f>IF(Referenztabelle_Eingabe[[#This Row],[Anzahl Stellplätze]]="","",Referenztabelle_Eingabe[[#This Row],[Anzahl Stellplätze]])</f>
        <v>2</v>
      </c>
      <c r="J4" s="20">
        <f>IF(Referenztabelle_Eingabe[[#This Row],[Anzahl Stellplätze Lademöglichkeit]]="","",Referenztabelle_Eingabe[[#This Row],[Anzahl Stellplätze Lademöglichkeit]])</f>
        <v>0</v>
      </c>
      <c r="K4" s="20">
        <f>IF(Referenztabelle_Eingabe[[#This Row],[Anzahl Stellplätze Lastenräder]]="","",Referenztabelle_Eingabe[[#This Row],[Anzahl Stellplätze Lastenräder]])</f>
        <v>2</v>
      </c>
      <c r="L4" s="20">
        <f>IF(Referenztabelle_Eingabe[[#This Row],[Einfahrtshöhe]]="","",Referenztabelle_Eingabe[[#This Row],[Einfahrtshöhe]])</f>
        <v>130</v>
      </c>
      <c r="M4" s="20">
        <f>IF(Referenztabelle_Eingabe[[#This Row],[Maximale Lenkerbreite]]="","",Referenztabelle_Eingabe[[#This Row],[Maximale Lenkerbreite]])</f>
        <v>110</v>
      </c>
      <c r="N4" s="20" t="str">
        <f>IF(Referenztabelle_Eingabe[[#This Row],[Anlage beleuchtet?]]="","",
IF(Referenztabelle_Eingabe[[#This Row],[Anlage beleuchtet?]]=TRUE,"true",
IF(Referenztabelle_Eingabe[[#This Row],[Anlage beleuchtet?]]=FALSE,"false")))</f>
        <v>true</v>
      </c>
      <c r="O4" s="20" t="str">
        <f>IF(Referenztabelle_Eingabe[[#This Row],[Überwacht?]]="","",Referenztabelle_Eingabe[[#This Row],[Überwacht?]])</f>
        <v>Video</v>
      </c>
      <c r="P4" s="20" t="str">
        <f>IF(Referenztabelle_Eingabe[[#This Row],[Überdacht?]]="","",
IF(Referenztabelle_Eingabe[[#This Row],[Überdacht?]]=TRUE,"true",
IF(Referenztabelle_Eingabe[[#This Row],[Überdacht?]]=FALSE,"false")))</f>
        <v>true</v>
      </c>
      <c r="Q4" s="20" t="str">
        <f>IF(Referenztabelle_Eingabe[[#This Row],[Ortsbezug]]="","",Referenztabelle_Eingabe[[#This Row],[Ortsbezug]])</f>
        <v>Straßenraum</v>
      </c>
      <c r="R4" s="20" t="str">
        <f>IF(Referenztabelle_Eingabe[[#This Row],[Haltestellen-ID]]="","",Referenztabelle_Eingabe[[#This Row],[Haltestellen-ID]])</f>
        <v/>
      </c>
      <c r="S4" s="20" t="str">
        <f>IF(Referenztabelle_Eingabe[[#This Row],[Gebührenpflichtig?]]="","",
IF(Referenztabelle_Eingabe[[#This Row],[Gebührenpflichtig?]]=TRUE,"true",
IF(Referenztabelle_Eingabe[[#This Row],[Gebührenpflichtig?]]=FALSE,"false")))</f>
        <v>true</v>
      </c>
      <c r="T4" s="20" t="str">
        <f>IF(Referenztabelle_Eingabe[[#This Row],[Gebühren-Informationen]]="","",Referenztabelle_Eingabe[[#This Row],[Gebühren-Informationen]])</f>
        <v/>
      </c>
      <c r="U4" s="20" t="str">
        <f>IF(Referenztabelle_Eingabe[[#This Row],[Maximale Parkdauer]]="","",Referenztabelle_Eingabe[[#This Row],[Maximale Parkdauer]])</f>
        <v/>
      </c>
      <c r="V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24/7</v>
      </c>
      <c r="W4" s="20" t="str">
        <f>IF(Referenztabelle_Eingabe[[#This Row],[Foto-URL]]="","",Referenztabelle_Eingabe[[#This Row],[Foto-URL]])</f>
        <v/>
      </c>
      <c r="X4" s="20" t="str">
        <f>IF(Referenztabelle_Eingabe[[#This Row],[Webseite]]="","",Referenztabelle_Eingabe[[#This Row],[Webseite]])</f>
        <v/>
      </c>
      <c r="Y4" s="20" t="str">
        <f>IF(Referenztabelle_Eingabe[[#This Row],[Beschreibung]]="","",Referenztabelle_Eingabe[[#This Row],[Beschreibung]])</f>
        <v>Diagnoal angebrachte Radbügel mit Platz für ein- und zweispurige Lastenräder</v>
      </c>
      <c r="Z4" s="20" t="str">
        <f>IF(Referenztabelle_Eingabe[[#This Row],[Schlagwort]]="","",Referenztabelle_Eingabe[[#This Row],[Schlagwort]])</f>
        <v/>
      </c>
    </row>
    <row r="5" spans="1:26" x14ac:dyDescent="0.25">
      <c r="A5" s="20" t="str">
        <f>IF(Referenztabelle_Eingabe[[#This Row],[ID]]="","",Referenztabelle_Eingabe[[#This Row],[ID]])</f>
        <v/>
      </c>
      <c r="B5" s="20" t="str">
        <f>IF(Referenztabelle_Eingabe[[#This Row],[Name]]="","",Referenztabelle_Eingabe[[#This Row],[Name]])</f>
        <v/>
      </c>
      <c r="C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" s="20" t="str">
        <f>IF(Referenztabelle_Eingabe[[#This Row],[Betreiber Name]]="","",Referenztabelle_Eingabe[[#This Row],[Betreiber Name]])</f>
        <v/>
      </c>
      <c r="F5" s="20" t="str">
        <f>IF(Referenztabelle_Eingabe[[#This Row],[Längengrad]]="","",Referenztabelle_Eingabe[[#This Row],[Längengrad]])</f>
        <v/>
      </c>
      <c r="G5" s="20" t="str">
        <f>IF(Referenztabelle_Eingabe[[#This Row],[Breitengrad]]="","",Referenztabelle_Eingabe[[#This Row],[Breitengrad]])</f>
        <v/>
      </c>
      <c r="H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" s="20" t="str">
        <f>IF(Referenztabelle_Eingabe[[#This Row],[Anzahl Stellplätze]]="","",Referenztabelle_Eingabe[[#This Row],[Anzahl Stellplätze]])</f>
        <v/>
      </c>
      <c r="J5" s="20" t="str">
        <f>IF(Referenztabelle_Eingabe[[#This Row],[Anzahl Stellplätze Lademöglichkeit]]="","",Referenztabelle_Eingabe[[#This Row],[Anzahl Stellplätze Lademöglichkeit]])</f>
        <v/>
      </c>
      <c r="K5" s="20" t="str">
        <f>IF(Referenztabelle_Eingabe[[#This Row],[Anzahl Stellplätze Lastenräder]]="","",Referenztabelle_Eingabe[[#This Row],[Anzahl Stellplätze Lastenräder]])</f>
        <v/>
      </c>
      <c r="L5" s="20" t="str">
        <f>IF(Referenztabelle_Eingabe[[#This Row],[Einfahrtshöhe]]="","",Referenztabelle_Eingabe[[#This Row],[Einfahrtshöhe]])</f>
        <v/>
      </c>
      <c r="M5" s="20" t="str">
        <f>IF(Referenztabelle_Eingabe[[#This Row],[Maximale Lenkerbreite]]="","",Referenztabelle_Eingabe[[#This Row],[Maximale Lenkerbreite]])</f>
        <v/>
      </c>
      <c r="N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" s="20" t="str">
        <f>IF(Referenztabelle_Eingabe[[#This Row],[Überwacht?]]="","",Referenztabelle_Eingabe[[#This Row],[Überwacht?]])</f>
        <v/>
      </c>
      <c r="P5" s="20" t="str">
        <f>IF(Referenztabelle_Eingabe[[#This Row],[Überdacht?]]="","",
IF(Referenztabelle_Eingabe[[#This Row],[Überdacht?]]=TRUE,"true",
IF(Referenztabelle_Eingabe[[#This Row],[Überdacht?]]=FALSE,"false")))</f>
        <v/>
      </c>
      <c r="Q5" s="20" t="str">
        <f>IF(Referenztabelle_Eingabe[[#This Row],[Ortsbezug]]="","",Referenztabelle_Eingabe[[#This Row],[Ortsbezug]])</f>
        <v/>
      </c>
      <c r="R5" s="20" t="str">
        <f>IF(Referenztabelle_Eingabe[[#This Row],[Haltestellen-ID]]="","",Referenztabelle_Eingabe[[#This Row],[Haltestellen-ID]])</f>
        <v/>
      </c>
      <c r="S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" s="20" t="str">
        <f>IF(Referenztabelle_Eingabe[[#This Row],[Gebühren-Informationen]]="","",Referenztabelle_Eingabe[[#This Row],[Gebühren-Informationen]])</f>
        <v/>
      </c>
      <c r="U5" s="20" t="str">
        <f>IF(Referenztabelle_Eingabe[[#This Row],[Maximale Parkdauer]]="","",Referenztabelle_Eingabe[[#This Row],[Maximale Parkdauer]])</f>
        <v/>
      </c>
      <c r="V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Mo-Fr 00:00-24:00; So 00:00-24:00</v>
      </c>
      <c r="W5" s="20" t="str">
        <f>IF(Referenztabelle_Eingabe[[#This Row],[Foto-URL]]="","",Referenztabelle_Eingabe[[#This Row],[Foto-URL]])</f>
        <v/>
      </c>
      <c r="X5" s="20" t="str">
        <f>IF(Referenztabelle_Eingabe[[#This Row],[Webseite]]="","",Referenztabelle_Eingabe[[#This Row],[Webseite]])</f>
        <v/>
      </c>
      <c r="Y5" s="20" t="str">
        <f>IF(Referenztabelle_Eingabe[[#This Row],[Beschreibung]]="","",Referenztabelle_Eingabe[[#This Row],[Beschreibung]])</f>
        <v/>
      </c>
      <c r="Z5" s="20" t="str">
        <f>IF(Referenztabelle_Eingabe[[#This Row],[Schlagwort]]="","",Referenztabelle_Eingabe[[#This Row],[Schlagwort]])</f>
        <v/>
      </c>
    </row>
    <row r="6" spans="1:26" x14ac:dyDescent="0.25">
      <c r="A6" s="20" t="str">
        <f>IF(Referenztabelle_Eingabe[[#This Row],[ID]]="","",Referenztabelle_Eingabe[[#This Row],[ID]])</f>
        <v/>
      </c>
      <c r="B6" s="20" t="str">
        <f>IF(Referenztabelle_Eingabe[[#This Row],[Name]]="","",Referenztabelle_Eingabe[[#This Row],[Name]])</f>
        <v/>
      </c>
      <c r="C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" s="20" t="str">
        <f>IF(Referenztabelle_Eingabe[[#This Row],[Betreiber Name]]="","",Referenztabelle_Eingabe[[#This Row],[Betreiber Name]])</f>
        <v/>
      </c>
      <c r="F6" s="20" t="str">
        <f>IF(Referenztabelle_Eingabe[[#This Row],[Längengrad]]="","",Referenztabelle_Eingabe[[#This Row],[Längengrad]])</f>
        <v/>
      </c>
      <c r="G6" s="20" t="str">
        <f>IF(Referenztabelle_Eingabe[[#This Row],[Breitengrad]]="","",Referenztabelle_Eingabe[[#This Row],[Breitengrad]])</f>
        <v/>
      </c>
      <c r="H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" s="20" t="str">
        <f>IF(Referenztabelle_Eingabe[[#This Row],[Anzahl Stellplätze]]="","",Referenztabelle_Eingabe[[#This Row],[Anzahl Stellplätze]])</f>
        <v/>
      </c>
      <c r="J6" s="20" t="str">
        <f>IF(Referenztabelle_Eingabe[[#This Row],[Anzahl Stellplätze Lademöglichkeit]]="","",Referenztabelle_Eingabe[[#This Row],[Anzahl Stellplätze Lademöglichkeit]])</f>
        <v/>
      </c>
      <c r="K6" s="20" t="str">
        <f>IF(Referenztabelle_Eingabe[[#This Row],[Anzahl Stellplätze Lastenräder]]="","",Referenztabelle_Eingabe[[#This Row],[Anzahl Stellplätze Lastenräder]])</f>
        <v/>
      </c>
      <c r="L6" s="20" t="str">
        <f>IF(Referenztabelle_Eingabe[[#This Row],[Einfahrtshöhe]]="","",Referenztabelle_Eingabe[[#This Row],[Einfahrtshöhe]])</f>
        <v/>
      </c>
      <c r="M6" s="20" t="str">
        <f>IF(Referenztabelle_Eingabe[[#This Row],[Maximale Lenkerbreite]]="","",Referenztabelle_Eingabe[[#This Row],[Maximale Lenkerbreite]])</f>
        <v/>
      </c>
      <c r="N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" s="20" t="str">
        <f>IF(Referenztabelle_Eingabe[[#This Row],[Überwacht?]]="","",Referenztabelle_Eingabe[[#This Row],[Überwacht?]])</f>
        <v/>
      </c>
      <c r="P6" s="20" t="str">
        <f>IF(Referenztabelle_Eingabe[[#This Row],[Überdacht?]]="","",
IF(Referenztabelle_Eingabe[[#This Row],[Überdacht?]]=TRUE,"true",
IF(Referenztabelle_Eingabe[[#This Row],[Überdacht?]]=FALSE,"false")))</f>
        <v/>
      </c>
      <c r="Q6" s="20" t="str">
        <f>IF(Referenztabelle_Eingabe[[#This Row],[Ortsbezug]]="","",Referenztabelle_Eingabe[[#This Row],[Ortsbezug]])</f>
        <v/>
      </c>
      <c r="R6" s="20" t="str">
        <f>IF(Referenztabelle_Eingabe[[#This Row],[Haltestellen-ID]]="","",Referenztabelle_Eingabe[[#This Row],[Haltestellen-ID]])</f>
        <v/>
      </c>
      <c r="S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" s="20" t="str">
        <f>IF(Referenztabelle_Eingabe[[#This Row],[Gebühren-Informationen]]="","",Referenztabelle_Eingabe[[#This Row],[Gebühren-Informationen]])</f>
        <v/>
      </c>
      <c r="U6" s="20" t="str">
        <f>IF(Referenztabelle_Eingabe[[#This Row],[Maximale Parkdauer]]="","",Referenztabelle_Eingabe[[#This Row],[Maximale Parkdauer]])</f>
        <v/>
      </c>
      <c r="V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" s="20" t="str">
        <f>IF(Referenztabelle_Eingabe[[#This Row],[Foto-URL]]="","",Referenztabelle_Eingabe[[#This Row],[Foto-URL]])</f>
        <v/>
      </c>
      <c r="X6" s="20" t="str">
        <f>IF(Referenztabelle_Eingabe[[#This Row],[Webseite]]="","",Referenztabelle_Eingabe[[#This Row],[Webseite]])</f>
        <v/>
      </c>
      <c r="Y6" s="20" t="str">
        <f>IF(Referenztabelle_Eingabe[[#This Row],[Beschreibung]]="","",Referenztabelle_Eingabe[[#This Row],[Beschreibung]])</f>
        <v/>
      </c>
      <c r="Z6" s="20" t="str">
        <f>IF(Referenztabelle_Eingabe[[#This Row],[Schlagwort]]="","",Referenztabelle_Eingabe[[#This Row],[Schlagwort]])</f>
        <v/>
      </c>
    </row>
    <row r="7" spans="1:26" x14ac:dyDescent="0.25">
      <c r="A7" s="20" t="str">
        <f>IF(Referenztabelle_Eingabe[[#This Row],[ID]]="","",Referenztabelle_Eingabe[[#This Row],[ID]])</f>
        <v/>
      </c>
      <c r="B7" s="20" t="str">
        <f>IF(Referenztabelle_Eingabe[[#This Row],[Name]]="","",Referenztabelle_Eingabe[[#This Row],[Name]])</f>
        <v/>
      </c>
      <c r="C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" s="20" t="str">
        <f>IF(Referenztabelle_Eingabe[[#This Row],[Betreiber Name]]="","",Referenztabelle_Eingabe[[#This Row],[Betreiber Name]])</f>
        <v/>
      </c>
      <c r="F7" s="20" t="str">
        <f>IF(Referenztabelle_Eingabe[[#This Row],[Längengrad]]="","",Referenztabelle_Eingabe[[#This Row],[Längengrad]])</f>
        <v/>
      </c>
      <c r="G7" s="20" t="str">
        <f>IF(Referenztabelle_Eingabe[[#This Row],[Breitengrad]]="","",Referenztabelle_Eingabe[[#This Row],[Breitengrad]])</f>
        <v/>
      </c>
      <c r="H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" s="20" t="str">
        <f>IF(Referenztabelle_Eingabe[[#This Row],[Anzahl Stellplätze]]="","",Referenztabelle_Eingabe[[#This Row],[Anzahl Stellplätze]])</f>
        <v/>
      </c>
      <c r="J7" s="20" t="str">
        <f>IF(Referenztabelle_Eingabe[[#This Row],[Anzahl Stellplätze Lademöglichkeit]]="","",Referenztabelle_Eingabe[[#This Row],[Anzahl Stellplätze Lademöglichkeit]])</f>
        <v/>
      </c>
      <c r="K7" s="20" t="str">
        <f>IF(Referenztabelle_Eingabe[[#This Row],[Anzahl Stellplätze Lastenräder]]="","",Referenztabelle_Eingabe[[#This Row],[Anzahl Stellplätze Lastenräder]])</f>
        <v/>
      </c>
      <c r="L7" s="20" t="str">
        <f>IF(Referenztabelle_Eingabe[[#This Row],[Einfahrtshöhe]]="","",Referenztabelle_Eingabe[[#This Row],[Einfahrtshöhe]])</f>
        <v/>
      </c>
      <c r="M7" s="20" t="str">
        <f>IF(Referenztabelle_Eingabe[[#This Row],[Maximale Lenkerbreite]]="","",Referenztabelle_Eingabe[[#This Row],[Maximale Lenkerbreite]])</f>
        <v/>
      </c>
      <c r="N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" s="20" t="str">
        <f>IF(Referenztabelle_Eingabe[[#This Row],[Überwacht?]]="","",Referenztabelle_Eingabe[[#This Row],[Überwacht?]])</f>
        <v/>
      </c>
      <c r="P7" s="20" t="str">
        <f>IF(Referenztabelle_Eingabe[[#This Row],[Überdacht?]]="","",
IF(Referenztabelle_Eingabe[[#This Row],[Überdacht?]]=TRUE,"true",
IF(Referenztabelle_Eingabe[[#This Row],[Überdacht?]]=FALSE,"false")))</f>
        <v/>
      </c>
      <c r="Q7" s="20" t="str">
        <f>IF(Referenztabelle_Eingabe[[#This Row],[Ortsbezug]]="","",Referenztabelle_Eingabe[[#This Row],[Ortsbezug]])</f>
        <v/>
      </c>
      <c r="R7" s="20" t="str">
        <f>IF(Referenztabelle_Eingabe[[#This Row],[Haltestellen-ID]]="","",Referenztabelle_Eingabe[[#This Row],[Haltestellen-ID]])</f>
        <v/>
      </c>
      <c r="S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" s="20" t="str">
        <f>IF(Referenztabelle_Eingabe[[#This Row],[Gebühren-Informationen]]="","",Referenztabelle_Eingabe[[#This Row],[Gebühren-Informationen]])</f>
        <v/>
      </c>
      <c r="U7" s="20" t="str">
        <f>IF(Referenztabelle_Eingabe[[#This Row],[Maximale Parkdauer]]="","",Referenztabelle_Eingabe[[#This Row],[Maximale Parkdauer]])</f>
        <v/>
      </c>
      <c r="V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" s="20" t="str">
        <f>IF(Referenztabelle_Eingabe[[#This Row],[Foto-URL]]="","",Referenztabelle_Eingabe[[#This Row],[Foto-URL]])</f>
        <v/>
      </c>
      <c r="X7" s="20" t="str">
        <f>IF(Referenztabelle_Eingabe[[#This Row],[Webseite]]="","",Referenztabelle_Eingabe[[#This Row],[Webseite]])</f>
        <v/>
      </c>
      <c r="Y7" s="20" t="str">
        <f>IF(Referenztabelle_Eingabe[[#This Row],[Beschreibung]]="","",Referenztabelle_Eingabe[[#This Row],[Beschreibung]])</f>
        <v/>
      </c>
      <c r="Z7" s="20" t="str">
        <f>IF(Referenztabelle_Eingabe[[#This Row],[Schlagwort]]="","",Referenztabelle_Eingabe[[#This Row],[Schlagwort]])</f>
        <v/>
      </c>
    </row>
    <row r="8" spans="1:26" x14ac:dyDescent="0.25">
      <c r="A8" s="20" t="str">
        <f>IF(Referenztabelle_Eingabe[[#This Row],[ID]]="","",Referenztabelle_Eingabe[[#This Row],[ID]])</f>
        <v/>
      </c>
      <c r="B8" s="20" t="str">
        <f>IF(Referenztabelle_Eingabe[[#This Row],[Name]]="","",Referenztabelle_Eingabe[[#This Row],[Name]])</f>
        <v/>
      </c>
      <c r="C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" s="20" t="str">
        <f>IF(Referenztabelle_Eingabe[[#This Row],[Betreiber Name]]="","",Referenztabelle_Eingabe[[#This Row],[Betreiber Name]])</f>
        <v/>
      </c>
      <c r="F8" s="20" t="str">
        <f>IF(Referenztabelle_Eingabe[[#This Row],[Längengrad]]="","",Referenztabelle_Eingabe[[#This Row],[Längengrad]])</f>
        <v/>
      </c>
      <c r="G8" s="20" t="str">
        <f>IF(Referenztabelle_Eingabe[[#This Row],[Breitengrad]]="","",Referenztabelle_Eingabe[[#This Row],[Breitengrad]])</f>
        <v/>
      </c>
      <c r="H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" s="20" t="str">
        <f>IF(Referenztabelle_Eingabe[[#This Row],[Anzahl Stellplätze]]="","",Referenztabelle_Eingabe[[#This Row],[Anzahl Stellplätze]])</f>
        <v/>
      </c>
      <c r="J8" s="20" t="str">
        <f>IF(Referenztabelle_Eingabe[[#This Row],[Anzahl Stellplätze Lademöglichkeit]]="","",Referenztabelle_Eingabe[[#This Row],[Anzahl Stellplätze Lademöglichkeit]])</f>
        <v/>
      </c>
      <c r="K8" s="20" t="str">
        <f>IF(Referenztabelle_Eingabe[[#This Row],[Anzahl Stellplätze Lastenräder]]="","",Referenztabelle_Eingabe[[#This Row],[Anzahl Stellplätze Lastenräder]])</f>
        <v/>
      </c>
      <c r="L8" s="20" t="str">
        <f>IF(Referenztabelle_Eingabe[[#This Row],[Einfahrtshöhe]]="","",Referenztabelle_Eingabe[[#This Row],[Einfahrtshöhe]])</f>
        <v/>
      </c>
      <c r="M8" s="20" t="str">
        <f>IF(Referenztabelle_Eingabe[[#This Row],[Maximale Lenkerbreite]]="","",Referenztabelle_Eingabe[[#This Row],[Maximale Lenkerbreite]])</f>
        <v/>
      </c>
      <c r="N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" s="20" t="str">
        <f>IF(Referenztabelle_Eingabe[[#This Row],[Überwacht?]]="","",Referenztabelle_Eingabe[[#This Row],[Überwacht?]])</f>
        <v/>
      </c>
      <c r="P8" s="20" t="str">
        <f>IF(Referenztabelle_Eingabe[[#This Row],[Überdacht?]]="","",
IF(Referenztabelle_Eingabe[[#This Row],[Überdacht?]]=TRUE,"true",
IF(Referenztabelle_Eingabe[[#This Row],[Überdacht?]]=FALSE,"false")))</f>
        <v/>
      </c>
      <c r="Q8" s="20" t="str">
        <f>IF(Referenztabelle_Eingabe[[#This Row],[Ortsbezug]]="","",Referenztabelle_Eingabe[[#This Row],[Ortsbezug]])</f>
        <v/>
      </c>
      <c r="R8" s="20" t="str">
        <f>IF(Referenztabelle_Eingabe[[#This Row],[Haltestellen-ID]]="","",Referenztabelle_Eingabe[[#This Row],[Haltestellen-ID]])</f>
        <v/>
      </c>
      <c r="S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" s="20" t="str">
        <f>IF(Referenztabelle_Eingabe[[#This Row],[Gebühren-Informationen]]="","",Referenztabelle_Eingabe[[#This Row],[Gebühren-Informationen]])</f>
        <v/>
      </c>
      <c r="U8" s="20" t="str">
        <f>IF(Referenztabelle_Eingabe[[#This Row],[Maximale Parkdauer]]="","",Referenztabelle_Eingabe[[#This Row],[Maximale Parkdauer]])</f>
        <v/>
      </c>
      <c r="V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" s="20" t="str">
        <f>IF(Referenztabelle_Eingabe[[#This Row],[Foto-URL]]="","",Referenztabelle_Eingabe[[#This Row],[Foto-URL]])</f>
        <v/>
      </c>
      <c r="X8" s="20" t="str">
        <f>IF(Referenztabelle_Eingabe[[#This Row],[Webseite]]="","",Referenztabelle_Eingabe[[#This Row],[Webseite]])</f>
        <v/>
      </c>
      <c r="Y8" s="20" t="str">
        <f>IF(Referenztabelle_Eingabe[[#This Row],[Beschreibung]]="","",Referenztabelle_Eingabe[[#This Row],[Beschreibung]])</f>
        <v/>
      </c>
      <c r="Z8" s="20" t="str">
        <f>IF(Referenztabelle_Eingabe[[#This Row],[Schlagwort]]="","",Referenztabelle_Eingabe[[#This Row],[Schlagwort]])</f>
        <v/>
      </c>
    </row>
    <row r="9" spans="1:26" x14ac:dyDescent="0.25">
      <c r="A9" s="20" t="str">
        <f>IF(Referenztabelle_Eingabe[[#This Row],[ID]]="","",Referenztabelle_Eingabe[[#This Row],[ID]])</f>
        <v/>
      </c>
      <c r="B9" s="20" t="str">
        <f>IF(Referenztabelle_Eingabe[[#This Row],[Name]]="","",Referenztabelle_Eingabe[[#This Row],[Name]])</f>
        <v/>
      </c>
      <c r="C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" s="20" t="str">
        <f>IF(Referenztabelle_Eingabe[[#This Row],[Betreiber Name]]="","",Referenztabelle_Eingabe[[#This Row],[Betreiber Name]])</f>
        <v/>
      </c>
      <c r="F9" s="20" t="str">
        <f>IF(Referenztabelle_Eingabe[[#This Row],[Längengrad]]="","",Referenztabelle_Eingabe[[#This Row],[Längengrad]])</f>
        <v/>
      </c>
      <c r="G9" s="20" t="str">
        <f>IF(Referenztabelle_Eingabe[[#This Row],[Breitengrad]]="","",Referenztabelle_Eingabe[[#This Row],[Breitengrad]])</f>
        <v/>
      </c>
      <c r="H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" s="20" t="str">
        <f>IF(Referenztabelle_Eingabe[[#This Row],[Anzahl Stellplätze]]="","",Referenztabelle_Eingabe[[#This Row],[Anzahl Stellplätze]])</f>
        <v/>
      </c>
      <c r="J9" s="20" t="str">
        <f>IF(Referenztabelle_Eingabe[[#This Row],[Anzahl Stellplätze Lademöglichkeit]]="","",Referenztabelle_Eingabe[[#This Row],[Anzahl Stellplätze Lademöglichkeit]])</f>
        <v/>
      </c>
      <c r="K9" s="20" t="str">
        <f>IF(Referenztabelle_Eingabe[[#This Row],[Anzahl Stellplätze Lastenräder]]="","",Referenztabelle_Eingabe[[#This Row],[Anzahl Stellplätze Lastenräder]])</f>
        <v/>
      </c>
      <c r="L9" s="20" t="str">
        <f>IF(Referenztabelle_Eingabe[[#This Row],[Einfahrtshöhe]]="","",Referenztabelle_Eingabe[[#This Row],[Einfahrtshöhe]])</f>
        <v/>
      </c>
      <c r="M9" s="20" t="str">
        <f>IF(Referenztabelle_Eingabe[[#This Row],[Maximale Lenkerbreite]]="","",Referenztabelle_Eingabe[[#This Row],[Maximale Lenkerbreite]])</f>
        <v/>
      </c>
      <c r="N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" s="20" t="str">
        <f>IF(Referenztabelle_Eingabe[[#This Row],[Überwacht?]]="","",Referenztabelle_Eingabe[[#This Row],[Überwacht?]])</f>
        <v/>
      </c>
      <c r="P9" s="20" t="str">
        <f>IF(Referenztabelle_Eingabe[[#This Row],[Überdacht?]]="","",
IF(Referenztabelle_Eingabe[[#This Row],[Überdacht?]]=TRUE,"true",
IF(Referenztabelle_Eingabe[[#This Row],[Überdacht?]]=FALSE,"false")))</f>
        <v/>
      </c>
      <c r="Q9" s="20" t="str">
        <f>IF(Referenztabelle_Eingabe[[#This Row],[Ortsbezug]]="","",Referenztabelle_Eingabe[[#This Row],[Ortsbezug]])</f>
        <v/>
      </c>
      <c r="R9" s="20" t="str">
        <f>IF(Referenztabelle_Eingabe[[#This Row],[Haltestellen-ID]]="","",Referenztabelle_Eingabe[[#This Row],[Haltestellen-ID]])</f>
        <v/>
      </c>
      <c r="S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" s="20" t="str">
        <f>IF(Referenztabelle_Eingabe[[#This Row],[Gebühren-Informationen]]="","",Referenztabelle_Eingabe[[#This Row],[Gebühren-Informationen]])</f>
        <v/>
      </c>
      <c r="U9" s="20" t="str">
        <f>IF(Referenztabelle_Eingabe[[#This Row],[Maximale Parkdauer]]="","",Referenztabelle_Eingabe[[#This Row],[Maximale Parkdauer]])</f>
        <v/>
      </c>
      <c r="V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" s="20" t="str">
        <f>IF(Referenztabelle_Eingabe[[#This Row],[Foto-URL]]="","",Referenztabelle_Eingabe[[#This Row],[Foto-URL]])</f>
        <v/>
      </c>
      <c r="X9" s="20" t="str">
        <f>IF(Referenztabelle_Eingabe[[#This Row],[Webseite]]="","",Referenztabelle_Eingabe[[#This Row],[Webseite]])</f>
        <v/>
      </c>
      <c r="Y9" s="20" t="str">
        <f>IF(Referenztabelle_Eingabe[[#This Row],[Beschreibung]]="","",Referenztabelle_Eingabe[[#This Row],[Beschreibung]])</f>
        <v/>
      </c>
      <c r="Z9" s="20" t="str">
        <f>IF(Referenztabelle_Eingabe[[#This Row],[Schlagwort]]="","",Referenztabelle_Eingabe[[#This Row],[Schlagwort]])</f>
        <v/>
      </c>
    </row>
    <row r="10" spans="1:26" x14ac:dyDescent="0.25">
      <c r="A10" s="20" t="str">
        <f>IF(Referenztabelle_Eingabe[[#This Row],[ID]]="","",Referenztabelle_Eingabe[[#This Row],[ID]])</f>
        <v/>
      </c>
      <c r="B10" s="20" t="str">
        <f>IF(Referenztabelle_Eingabe[[#This Row],[Name]]="","",Referenztabelle_Eingabe[[#This Row],[Name]])</f>
        <v/>
      </c>
      <c r="C1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" s="20" t="str">
        <f>IF(Referenztabelle_Eingabe[[#This Row],[Betreiber Name]]="","",Referenztabelle_Eingabe[[#This Row],[Betreiber Name]])</f>
        <v/>
      </c>
      <c r="F10" s="20" t="str">
        <f>IF(Referenztabelle_Eingabe[[#This Row],[Längengrad]]="","",Referenztabelle_Eingabe[[#This Row],[Längengrad]])</f>
        <v/>
      </c>
      <c r="G10" s="20" t="str">
        <f>IF(Referenztabelle_Eingabe[[#This Row],[Breitengrad]]="","",Referenztabelle_Eingabe[[#This Row],[Breitengrad]])</f>
        <v/>
      </c>
      <c r="H1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" s="20" t="str">
        <f>IF(Referenztabelle_Eingabe[[#This Row],[Anzahl Stellplätze]]="","",Referenztabelle_Eingabe[[#This Row],[Anzahl Stellplätze]])</f>
        <v/>
      </c>
      <c r="J10" s="20" t="str">
        <f>IF(Referenztabelle_Eingabe[[#This Row],[Anzahl Stellplätze Lademöglichkeit]]="","",Referenztabelle_Eingabe[[#This Row],[Anzahl Stellplätze Lademöglichkeit]])</f>
        <v/>
      </c>
      <c r="K10" s="20" t="str">
        <f>IF(Referenztabelle_Eingabe[[#This Row],[Anzahl Stellplätze Lastenräder]]="","",Referenztabelle_Eingabe[[#This Row],[Anzahl Stellplätze Lastenräder]])</f>
        <v/>
      </c>
      <c r="L10" s="20" t="str">
        <f>IF(Referenztabelle_Eingabe[[#This Row],[Einfahrtshöhe]]="","",Referenztabelle_Eingabe[[#This Row],[Einfahrtshöhe]])</f>
        <v/>
      </c>
      <c r="M10" s="20" t="str">
        <f>IF(Referenztabelle_Eingabe[[#This Row],[Maximale Lenkerbreite]]="","",Referenztabelle_Eingabe[[#This Row],[Maximale Lenkerbreite]])</f>
        <v/>
      </c>
      <c r="N1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" s="20" t="str">
        <f>IF(Referenztabelle_Eingabe[[#This Row],[Überwacht?]]="","",Referenztabelle_Eingabe[[#This Row],[Überwacht?]])</f>
        <v/>
      </c>
      <c r="P10" s="20" t="str">
        <f>IF(Referenztabelle_Eingabe[[#This Row],[Überdacht?]]="","",
IF(Referenztabelle_Eingabe[[#This Row],[Überdacht?]]=TRUE,"true",
IF(Referenztabelle_Eingabe[[#This Row],[Überdacht?]]=FALSE,"false")))</f>
        <v/>
      </c>
      <c r="Q10" s="20" t="str">
        <f>IF(Referenztabelle_Eingabe[[#This Row],[Ortsbezug]]="","",Referenztabelle_Eingabe[[#This Row],[Ortsbezug]])</f>
        <v/>
      </c>
      <c r="R10" s="20" t="str">
        <f>IF(Referenztabelle_Eingabe[[#This Row],[Haltestellen-ID]]="","",Referenztabelle_Eingabe[[#This Row],[Haltestellen-ID]])</f>
        <v/>
      </c>
      <c r="S1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" s="20" t="str">
        <f>IF(Referenztabelle_Eingabe[[#This Row],[Gebühren-Informationen]]="","",Referenztabelle_Eingabe[[#This Row],[Gebühren-Informationen]])</f>
        <v/>
      </c>
      <c r="U10" s="20" t="str">
        <f>IF(Referenztabelle_Eingabe[[#This Row],[Maximale Parkdauer]]="","",Referenztabelle_Eingabe[[#This Row],[Maximale Parkdauer]])</f>
        <v/>
      </c>
      <c r="V1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" s="20" t="str">
        <f>IF(Referenztabelle_Eingabe[[#This Row],[Foto-URL]]="","",Referenztabelle_Eingabe[[#This Row],[Foto-URL]])</f>
        <v/>
      </c>
      <c r="X10" s="20" t="str">
        <f>IF(Referenztabelle_Eingabe[[#This Row],[Webseite]]="","",Referenztabelle_Eingabe[[#This Row],[Webseite]])</f>
        <v/>
      </c>
      <c r="Y10" s="20" t="str">
        <f>IF(Referenztabelle_Eingabe[[#This Row],[Beschreibung]]="","",Referenztabelle_Eingabe[[#This Row],[Beschreibung]])</f>
        <v/>
      </c>
      <c r="Z10" s="20" t="str">
        <f>IF(Referenztabelle_Eingabe[[#This Row],[Schlagwort]]="","",Referenztabelle_Eingabe[[#This Row],[Schlagwort]])</f>
        <v/>
      </c>
    </row>
    <row r="11" spans="1:26" x14ac:dyDescent="0.25">
      <c r="A11" s="20" t="str">
        <f>IF(Referenztabelle_Eingabe[[#This Row],[ID]]="","",Referenztabelle_Eingabe[[#This Row],[ID]])</f>
        <v/>
      </c>
      <c r="B11" s="20" t="str">
        <f>IF(Referenztabelle_Eingabe[[#This Row],[Name]]="","",Referenztabelle_Eingabe[[#This Row],[Name]])</f>
        <v/>
      </c>
      <c r="C1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" s="20" t="str">
        <f>IF(Referenztabelle_Eingabe[[#This Row],[Betreiber Name]]="","",Referenztabelle_Eingabe[[#This Row],[Betreiber Name]])</f>
        <v/>
      </c>
      <c r="F11" s="20" t="str">
        <f>IF(Referenztabelle_Eingabe[[#This Row],[Längengrad]]="","",Referenztabelle_Eingabe[[#This Row],[Längengrad]])</f>
        <v/>
      </c>
      <c r="G11" s="20" t="str">
        <f>IF(Referenztabelle_Eingabe[[#This Row],[Breitengrad]]="","",Referenztabelle_Eingabe[[#This Row],[Breitengrad]])</f>
        <v/>
      </c>
      <c r="H1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" s="20" t="str">
        <f>IF(Referenztabelle_Eingabe[[#This Row],[Anzahl Stellplätze]]="","",Referenztabelle_Eingabe[[#This Row],[Anzahl Stellplätze]])</f>
        <v/>
      </c>
      <c r="J11" s="20" t="str">
        <f>IF(Referenztabelle_Eingabe[[#This Row],[Anzahl Stellplätze Lademöglichkeit]]="","",Referenztabelle_Eingabe[[#This Row],[Anzahl Stellplätze Lademöglichkeit]])</f>
        <v/>
      </c>
      <c r="K11" s="20" t="str">
        <f>IF(Referenztabelle_Eingabe[[#This Row],[Anzahl Stellplätze Lastenräder]]="","",Referenztabelle_Eingabe[[#This Row],[Anzahl Stellplätze Lastenräder]])</f>
        <v/>
      </c>
      <c r="L11" s="20" t="str">
        <f>IF(Referenztabelle_Eingabe[[#This Row],[Einfahrtshöhe]]="","",Referenztabelle_Eingabe[[#This Row],[Einfahrtshöhe]])</f>
        <v/>
      </c>
      <c r="M11" s="20" t="str">
        <f>IF(Referenztabelle_Eingabe[[#This Row],[Maximale Lenkerbreite]]="","",Referenztabelle_Eingabe[[#This Row],[Maximale Lenkerbreite]])</f>
        <v/>
      </c>
      <c r="N1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" s="20" t="str">
        <f>IF(Referenztabelle_Eingabe[[#This Row],[Überwacht?]]="","",Referenztabelle_Eingabe[[#This Row],[Überwacht?]])</f>
        <v/>
      </c>
      <c r="P11" s="20" t="str">
        <f>IF(Referenztabelle_Eingabe[[#This Row],[Überdacht?]]="","",
IF(Referenztabelle_Eingabe[[#This Row],[Überdacht?]]=TRUE,"true",
IF(Referenztabelle_Eingabe[[#This Row],[Überdacht?]]=FALSE,"false")))</f>
        <v/>
      </c>
      <c r="Q11" s="20" t="str">
        <f>IF(Referenztabelle_Eingabe[[#This Row],[Ortsbezug]]="","",Referenztabelle_Eingabe[[#This Row],[Ortsbezug]])</f>
        <v/>
      </c>
      <c r="R11" s="20" t="str">
        <f>IF(Referenztabelle_Eingabe[[#This Row],[Haltestellen-ID]]="","",Referenztabelle_Eingabe[[#This Row],[Haltestellen-ID]])</f>
        <v/>
      </c>
      <c r="S1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" s="20" t="str">
        <f>IF(Referenztabelle_Eingabe[[#This Row],[Gebühren-Informationen]]="","",Referenztabelle_Eingabe[[#This Row],[Gebühren-Informationen]])</f>
        <v/>
      </c>
      <c r="U11" s="20" t="str">
        <f>IF(Referenztabelle_Eingabe[[#This Row],[Maximale Parkdauer]]="","",Referenztabelle_Eingabe[[#This Row],[Maximale Parkdauer]])</f>
        <v/>
      </c>
      <c r="V1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" s="20" t="str">
        <f>IF(Referenztabelle_Eingabe[[#This Row],[Foto-URL]]="","",Referenztabelle_Eingabe[[#This Row],[Foto-URL]])</f>
        <v/>
      </c>
      <c r="X11" s="20" t="str">
        <f>IF(Referenztabelle_Eingabe[[#This Row],[Webseite]]="","",Referenztabelle_Eingabe[[#This Row],[Webseite]])</f>
        <v/>
      </c>
      <c r="Y11" s="20" t="str">
        <f>IF(Referenztabelle_Eingabe[[#This Row],[Beschreibung]]="","",Referenztabelle_Eingabe[[#This Row],[Beschreibung]])</f>
        <v/>
      </c>
      <c r="Z11" s="20" t="str">
        <f>IF(Referenztabelle_Eingabe[[#This Row],[Schlagwort]]="","",Referenztabelle_Eingabe[[#This Row],[Schlagwort]])</f>
        <v/>
      </c>
    </row>
    <row r="12" spans="1:26" x14ac:dyDescent="0.25">
      <c r="A12" s="20" t="str">
        <f>IF(Referenztabelle_Eingabe[[#This Row],[ID]]="","",Referenztabelle_Eingabe[[#This Row],[ID]])</f>
        <v/>
      </c>
      <c r="B12" s="20" t="str">
        <f>IF(Referenztabelle_Eingabe[[#This Row],[Name]]="","",Referenztabelle_Eingabe[[#This Row],[Name]])</f>
        <v/>
      </c>
      <c r="C1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" s="20" t="str">
        <f>IF(Referenztabelle_Eingabe[[#This Row],[Betreiber Name]]="","",Referenztabelle_Eingabe[[#This Row],[Betreiber Name]])</f>
        <v/>
      </c>
      <c r="F12" s="20" t="str">
        <f>IF(Referenztabelle_Eingabe[[#This Row],[Längengrad]]="","",Referenztabelle_Eingabe[[#This Row],[Längengrad]])</f>
        <v/>
      </c>
      <c r="G12" s="20" t="str">
        <f>IF(Referenztabelle_Eingabe[[#This Row],[Breitengrad]]="","",Referenztabelle_Eingabe[[#This Row],[Breitengrad]])</f>
        <v/>
      </c>
      <c r="H1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" s="20" t="str">
        <f>IF(Referenztabelle_Eingabe[[#This Row],[Anzahl Stellplätze]]="","",Referenztabelle_Eingabe[[#This Row],[Anzahl Stellplätze]])</f>
        <v/>
      </c>
      <c r="J12" s="20" t="str">
        <f>IF(Referenztabelle_Eingabe[[#This Row],[Anzahl Stellplätze Lademöglichkeit]]="","",Referenztabelle_Eingabe[[#This Row],[Anzahl Stellplätze Lademöglichkeit]])</f>
        <v/>
      </c>
      <c r="K12" s="20" t="str">
        <f>IF(Referenztabelle_Eingabe[[#This Row],[Anzahl Stellplätze Lastenräder]]="","",Referenztabelle_Eingabe[[#This Row],[Anzahl Stellplätze Lastenräder]])</f>
        <v/>
      </c>
      <c r="L12" s="20" t="str">
        <f>IF(Referenztabelle_Eingabe[[#This Row],[Einfahrtshöhe]]="","",Referenztabelle_Eingabe[[#This Row],[Einfahrtshöhe]])</f>
        <v/>
      </c>
      <c r="M12" s="20" t="str">
        <f>IF(Referenztabelle_Eingabe[[#This Row],[Maximale Lenkerbreite]]="","",Referenztabelle_Eingabe[[#This Row],[Maximale Lenkerbreite]])</f>
        <v/>
      </c>
      <c r="N1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" s="20" t="str">
        <f>IF(Referenztabelle_Eingabe[[#This Row],[Überwacht?]]="","",Referenztabelle_Eingabe[[#This Row],[Überwacht?]])</f>
        <v/>
      </c>
      <c r="P12" s="20" t="str">
        <f>IF(Referenztabelle_Eingabe[[#This Row],[Überdacht?]]="","",
IF(Referenztabelle_Eingabe[[#This Row],[Überdacht?]]=TRUE,"true",
IF(Referenztabelle_Eingabe[[#This Row],[Überdacht?]]=FALSE,"false")))</f>
        <v/>
      </c>
      <c r="Q12" s="20" t="str">
        <f>IF(Referenztabelle_Eingabe[[#This Row],[Ortsbezug]]="","",Referenztabelle_Eingabe[[#This Row],[Ortsbezug]])</f>
        <v/>
      </c>
      <c r="R12" s="20" t="str">
        <f>IF(Referenztabelle_Eingabe[[#This Row],[Haltestellen-ID]]="","",Referenztabelle_Eingabe[[#This Row],[Haltestellen-ID]])</f>
        <v/>
      </c>
      <c r="S1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" s="20" t="str">
        <f>IF(Referenztabelle_Eingabe[[#This Row],[Gebühren-Informationen]]="","",Referenztabelle_Eingabe[[#This Row],[Gebühren-Informationen]])</f>
        <v/>
      </c>
      <c r="U12" s="20" t="str">
        <f>IF(Referenztabelle_Eingabe[[#This Row],[Maximale Parkdauer]]="","",Referenztabelle_Eingabe[[#This Row],[Maximale Parkdauer]])</f>
        <v/>
      </c>
      <c r="V1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" s="20" t="str">
        <f>IF(Referenztabelle_Eingabe[[#This Row],[Foto-URL]]="","",Referenztabelle_Eingabe[[#This Row],[Foto-URL]])</f>
        <v/>
      </c>
      <c r="X12" s="20" t="str">
        <f>IF(Referenztabelle_Eingabe[[#This Row],[Webseite]]="","",Referenztabelle_Eingabe[[#This Row],[Webseite]])</f>
        <v/>
      </c>
      <c r="Y12" s="20" t="str">
        <f>IF(Referenztabelle_Eingabe[[#This Row],[Beschreibung]]="","",Referenztabelle_Eingabe[[#This Row],[Beschreibung]])</f>
        <v/>
      </c>
      <c r="Z12" s="20" t="str">
        <f>IF(Referenztabelle_Eingabe[[#This Row],[Schlagwort]]="","",Referenztabelle_Eingabe[[#This Row],[Schlagwort]])</f>
        <v/>
      </c>
    </row>
    <row r="13" spans="1:26" x14ac:dyDescent="0.25">
      <c r="A13" s="20" t="str">
        <f>IF(Referenztabelle_Eingabe[[#This Row],[ID]]="","",Referenztabelle_Eingabe[[#This Row],[ID]])</f>
        <v/>
      </c>
      <c r="B13" s="20" t="str">
        <f>IF(Referenztabelle_Eingabe[[#This Row],[Name]]="","",Referenztabelle_Eingabe[[#This Row],[Name]])</f>
        <v/>
      </c>
      <c r="C1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" s="20" t="str">
        <f>IF(Referenztabelle_Eingabe[[#This Row],[Betreiber Name]]="","",Referenztabelle_Eingabe[[#This Row],[Betreiber Name]])</f>
        <v/>
      </c>
      <c r="F13" s="20" t="str">
        <f>IF(Referenztabelle_Eingabe[[#This Row],[Längengrad]]="","",Referenztabelle_Eingabe[[#This Row],[Längengrad]])</f>
        <v/>
      </c>
      <c r="G13" s="20" t="str">
        <f>IF(Referenztabelle_Eingabe[[#This Row],[Breitengrad]]="","",Referenztabelle_Eingabe[[#This Row],[Breitengrad]])</f>
        <v/>
      </c>
      <c r="H1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" s="20" t="str">
        <f>IF(Referenztabelle_Eingabe[[#This Row],[Anzahl Stellplätze]]="","",Referenztabelle_Eingabe[[#This Row],[Anzahl Stellplätze]])</f>
        <v/>
      </c>
      <c r="J13" s="20" t="str">
        <f>IF(Referenztabelle_Eingabe[[#This Row],[Anzahl Stellplätze Lademöglichkeit]]="","",Referenztabelle_Eingabe[[#This Row],[Anzahl Stellplätze Lademöglichkeit]])</f>
        <v/>
      </c>
      <c r="K13" s="20" t="str">
        <f>IF(Referenztabelle_Eingabe[[#This Row],[Anzahl Stellplätze Lastenräder]]="","",Referenztabelle_Eingabe[[#This Row],[Anzahl Stellplätze Lastenräder]])</f>
        <v/>
      </c>
      <c r="L13" s="20" t="str">
        <f>IF(Referenztabelle_Eingabe[[#This Row],[Einfahrtshöhe]]="","",Referenztabelle_Eingabe[[#This Row],[Einfahrtshöhe]])</f>
        <v/>
      </c>
      <c r="M13" s="20" t="str">
        <f>IF(Referenztabelle_Eingabe[[#This Row],[Maximale Lenkerbreite]]="","",Referenztabelle_Eingabe[[#This Row],[Maximale Lenkerbreite]])</f>
        <v/>
      </c>
      <c r="N1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" s="20" t="str">
        <f>IF(Referenztabelle_Eingabe[[#This Row],[Überwacht?]]="","",Referenztabelle_Eingabe[[#This Row],[Überwacht?]])</f>
        <v/>
      </c>
      <c r="P13" s="20" t="str">
        <f>IF(Referenztabelle_Eingabe[[#This Row],[Überdacht?]]="","",
IF(Referenztabelle_Eingabe[[#This Row],[Überdacht?]]=TRUE,"true",
IF(Referenztabelle_Eingabe[[#This Row],[Überdacht?]]=FALSE,"false")))</f>
        <v/>
      </c>
      <c r="Q13" s="20" t="str">
        <f>IF(Referenztabelle_Eingabe[[#This Row],[Ortsbezug]]="","",Referenztabelle_Eingabe[[#This Row],[Ortsbezug]])</f>
        <v/>
      </c>
      <c r="R13" s="20" t="str">
        <f>IF(Referenztabelle_Eingabe[[#This Row],[Haltestellen-ID]]="","",Referenztabelle_Eingabe[[#This Row],[Haltestellen-ID]])</f>
        <v/>
      </c>
      <c r="S1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" s="20" t="str">
        <f>IF(Referenztabelle_Eingabe[[#This Row],[Gebühren-Informationen]]="","",Referenztabelle_Eingabe[[#This Row],[Gebühren-Informationen]])</f>
        <v/>
      </c>
      <c r="U13" s="20" t="str">
        <f>IF(Referenztabelle_Eingabe[[#This Row],[Maximale Parkdauer]]="","",Referenztabelle_Eingabe[[#This Row],[Maximale Parkdauer]])</f>
        <v/>
      </c>
      <c r="V1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" s="20" t="str">
        <f>IF(Referenztabelle_Eingabe[[#This Row],[Foto-URL]]="","",Referenztabelle_Eingabe[[#This Row],[Foto-URL]])</f>
        <v/>
      </c>
      <c r="X13" s="20" t="str">
        <f>IF(Referenztabelle_Eingabe[[#This Row],[Webseite]]="","",Referenztabelle_Eingabe[[#This Row],[Webseite]])</f>
        <v/>
      </c>
      <c r="Y13" s="20" t="str">
        <f>IF(Referenztabelle_Eingabe[[#This Row],[Beschreibung]]="","",Referenztabelle_Eingabe[[#This Row],[Beschreibung]])</f>
        <v/>
      </c>
      <c r="Z13" s="20" t="str">
        <f>IF(Referenztabelle_Eingabe[[#This Row],[Schlagwort]]="","",Referenztabelle_Eingabe[[#This Row],[Schlagwort]])</f>
        <v/>
      </c>
    </row>
    <row r="14" spans="1:26" x14ac:dyDescent="0.25">
      <c r="A14" s="20" t="str">
        <f>IF(Referenztabelle_Eingabe[[#This Row],[ID]]="","",Referenztabelle_Eingabe[[#This Row],[ID]])</f>
        <v/>
      </c>
      <c r="B14" s="20" t="str">
        <f>IF(Referenztabelle_Eingabe[[#This Row],[Name]]="","",Referenztabelle_Eingabe[[#This Row],[Name]])</f>
        <v/>
      </c>
      <c r="C1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" s="20" t="str">
        <f>IF(Referenztabelle_Eingabe[[#This Row],[Betreiber Name]]="","",Referenztabelle_Eingabe[[#This Row],[Betreiber Name]])</f>
        <v/>
      </c>
      <c r="F14" s="20" t="str">
        <f>IF(Referenztabelle_Eingabe[[#This Row],[Längengrad]]="","",Referenztabelle_Eingabe[[#This Row],[Längengrad]])</f>
        <v/>
      </c>
      <c r="G14" s="20" t="str">
        <f>IF(Referenztabelle_Eingabe[[#This Row],[Breitengrad]]="","",Referenztabelle_Eingabe[[#This Row],[Breitengrad]])</f>
        <v/>
      </c>
      <c r="H1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" s="20" t="str">
        <f>IF(Referenztabelle_Eingabe[[#This Row],[Anzahl Stellplätze]]="","",Referenztabelle_Eingabe[[#This Row],[Anzahl Stellplätze]])</f>
        <v/>
      </c>
      <c r="J14" s="20" t="str">
        <f>IF(Referenztabelle_Eingabe[[#This Row],[Anzahl Stellplätze Lademöglichkeit]]="","",Referenztabelle_Eingabe[[#This Row],[Anzahl Stellplätze Lademöglichkeit]])</f>
        <v/>
      </c>
      <c r="K14" s="20" t="str">
        <f>IF(Referenztabelle_Eingabe[[#This Row],[Anzahl Stellplätze Lastenräder]]="","",Referenztabelle_Eingabe[[#This Row],[Anzahl Stellplätze Lastenräder]])</f>
        <v/>
      </c>
      <c r="L14" s="20" t="str">
        <f>IF(Referenztabelle_Eingabe[[#This Row],[Einfahrtshöhe]]="","",Referenztabelle_Eingabe[[#This Row],[Einfahrtshöhe]])</f>
        <v/>
      </c>
      <c r="M14" s="20" t="str">
        <f>IF(Referenztabelle_Eingabe[[#This Row],[Maximale Lenkerbreite]]="","",Referenztabelle_Eingabe[[#This Row],[Maximale Lenkerbreite]])</f>
        <v/>
      </c>
      <c r="N1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" s="20" t="str">
        <f>IF(Referenztabelle_Eingabe[[#This Row],[Überwacht?]]="","",Referenztabelle_Eingabe[[#This Row],[Überwacht?]])</f>
        <v/>
      </c>
      <c r="P14" s="20" t="str">
        <f>IF(Referenztabelle_Eingabe[[#This Row],[Überdacht?]]="","",
IF(Referenztabelle_Eingabe[[#This Row],[Überdacht?]]=TRUE,"true",
IF(Referenztabelle_Eingabe[[#This Row],[Überdacht?]]=FALSE,"false")))</f>
        <v/>
      </c>
      <c r="Q14" s="20" t="str">
        <f>IF(Referenztabelle_Eingabe[[#This Row],[Ortsbezug]]="","",Referenztabelle_Eingabe[[#This Row],[Ortsbezug]])</f>
        <v/>
      </c>
      <c r="R14" s="20" t="str">
        <f>IF(Referenztabelle_Eingabe[[#This Row],[Haltestellen-ID]]="","",Referenztabelle_Eingabe[[#This Row],[Haltestellen-ID]])</f>
        <v/>
      </c>
      <c r="S1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" s="20" t="str">
        <f>IF(Referenztabelle_Eingabe[[#This Row],[Gebühren-Informationen]]="","",Referenztabelle_Eingabe[[#This Row],[Gebühren-Informationen]])</f>
        <v/>
      </c>
      <c r="U14" s="20" t="str">
        <f>IF(Referenztabelle_Eingabe[[#This Row],[Maximale Parkdauer]]="","",Referenztabelle_Eingabe[[#This Row],[Maximale Parkdauer]])</f>
        <v/>
      </c>
      <c r="V1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" s="20" t="str">
        <f>IF(Referenztabelle_Eingabe[[#This Row],[Foto-URL]]="","",Referenztabelle_Eingabe[[#This Row],[Foto-URL]])</f>
        <v/>
      </c>
      <c r="X14" s="20" t="str">
        <f>IF(Referenztabelle_Eingabe[[#This Row],[Webseite]]="","",Referenztabelle_Eingabe[[#This Row],[Webseite]])</f>
        <v/>
      </c>
      <c r="Y14" s="20" t="str">
        <f>IF(Referenztabelle_Eingabe[[#This Row],[Beschreibung]]="","",Referenztabelle_Eingabe[[#This Row],[Beschreibung]])</f>
        <v/>
      </c>
      <c r="Z14" s="20" t="str">
        <f>IF(Referenztabelle_Eingabe[[#This Row],[Schlagwort]]="","",Referenztabelle_Eingabe[[#This Row],[Schlagwort]])</f>
        <v/>
      </c>
    </row>
    <row r="15" spans="1:26" x14ac:dyDescent="0.25">
      <c r="A15" s="20" t="str">
        <f>IF(Referenztabelle_Eingabe[[#This Row],[ID]]="","",Referenztabelle_Eingabe[[#This Row],[ID]])</f>
        <v/>
      </c>
      <c r="B15" s="20" t="str">
        <f>IF(Referenztabelle_Eingabe[[#This Row],[Name]]="","",Referenztabelle_Eingabe[[#This Row],[Name]])</f>
        <v/>
      </c>
      <c r="C1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" s="20" t="str">
        <f>IF(Referenztabelle_Eingabe[[#This Row],[Betreiber Name]]="","",Referenztabelle_Eingabe[[#This Row],[Betreiber Name]])</f>
        <v/>
      </c>
      <c r="F15" s="20" t="str">
        <f>IF(Referenztabelle_Eingabe[[#This Row],[Längengrad]]="","",Referenztabelle_Eingabe[[#This Row],[Längengrad]])</f>
        <v/>
      </c>
      <c r="G15" s="20" t="str">
        <f>IF(Referenztabelle_Eingabe[[#This Row],[Breitengrad]]="","",Referenztabelle_Eingabe[[#This Row],[Breitengrad]])</f>
        <v/>
      </c>
      <c r="H1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" s="20" t="str">
        <f>IF(Referenztabelle_Eingabe[[#This Row],[Anzahl Stellplätze]]="","",Referenztabelle_Eingabe[[#This Row],[Anzahl Stellplätze]])</f>
        <v/>
      </c>
      <c r="J15" s="20" t="str">
        <f>IF(Referenztabelle_Eingabe[[#This Row],[Anzahl Stellplätze Lademöglichkeit]]="","",Referenztabelle_Eingabe[[#This Row],[Anzahl Stellplätze Lademöglichkeit]])</f>
        <v/>
      </c>
      <c r="K15" s="20" t="str">
        <f>IF(Referenztabelle_Eingabe[[#This Row],[Anzahl Stellplätze Lastenräder]]="","",Referenztabelle_Eingabe[[#This Row],[Anzahl Stellplätze Lastenräder]])</f>
        <v/>
      </c>
      <c r="L15" s="20" t="str">
        <f>IF(Referenztabelle_Eingabe[[#This Row],[Einfahrtshöhe]]="","",Referenztabelle_Eingabe[[#This Row],[Einfahrtshöhe]])</f>
        <v/>
      </c>
      <c r="M15" s="20" t="str">
        <f>IF(Referenztabelle_Eingabe[[#This Row],[Maximale Lenkerbreite]]="","",Referenztabelle_Eingabe[[#This Row],[Maximale Lenkerbreite]])</f>
        <v/>
      </c>
      <c r="N1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" s="20" t="str">
        <f>IF(Referenztabelle_Eingabe[[#This Row],[Überwacht?]]="","",Referenztabelle_Eingabe[[#This Row],[Überwacht?]])</f>
        <v/>
      </c>
      <c r="P15" s="20" t="str">
        <f>IF(Referenztabelle_Eingabe[[#This Row],[Überdacht?]]="","",
IF(Referenztabelle_Eingabe[[#This Row],[Überdacht?]]=TRUE,"true",
IF(Referenztabelle_Eingabe[[#This Row],[Überdacht?]]=FALSE,"false")))</f>
        <v/>
      </c>
      <c r="Q15" s="20" t="str">
        <f>IF(Referenztabelle_Eingabe[[#This Row],[Ortsbezug]]="","",Referenztabelle_Eingabe[[#This Row],[Ortsbezug]])</f>
        <v/>
      </c>
      <c r="R15" s="20" t="str">
        <f>IF(Referenztabelle_Eingabe[[#This Row],[Haltestellen-ID]]="","",Referenztabelle_Eingabe[[#This Row],[Haltestellen-ID]])</f>
        <v/>
      </c>
      <c r="S1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" s="20" t="str">
        <f>IF(Referenztabelle_Eingabe[[#This Row],[Gebühren-Informationen]]="","",Referenztabelle_Eingabe[[#This Row],[Gebühren-Informationen]])</f>
        <v/>
      </c>
      <c r="U15" s="20" t="str">
        <f>IF(Referenztabelle_Eingabe[[#This Row],[Maximale Parkdauer]]="","",Referenztabelle_Eingabe[[#This Row],[Maximale Parkdauer]])</f>
        <v/>
      </c>
      <c r="V1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" s="20" t="str">
        <f>IF(Referenztabelle_Eingabe[[#This Row],[Foto-URL]]="","",Referenztabelle_Eingabe[[#This Row],[Foto-URL]])</f>
        <v/>
      </c>
      <c r="X15" s="20" t="str">
        <f>IF(Referenztabelle_Eingabe[[#This Row],[Webseite]]="","",Referenztabelle_Eingabe[[#This Row],[Webseite]])</f>
        <v/>
      </c>
      <c r="Y15" s="20" t="str">
        <f>IF(Referenztabelle_Eingabe[[#This Row],[Beschreibung]]="","",Referenztabelle_Eingabe[[#This Row],[Beschreibung]])</f>
        <v/>
      </c>
      <c r="Z15" s="20" t="str">
        <f>IF(Referenztabelle_Eingabe[[#This Row],[Schlagwort]]="","",Referenztabelle_Eingabe[[#This Row],[Schlagwort]])</f>
        <v/>
      </c>
    </row>
    <row r="16" spans="1:26" x14ac:dyDescent="0.25">
      <c r="A16" s="20" t="str">
        <f>IF(Referenztabelle_Eingabe[[#This Row],[ID]]="","",Referenztabelle_Eingabe[[#This Row],[ID]])</f>
        <v/>
      </c>
      <c r="B16" s="20" t="str">
        <f>IF(Referenztabelle_Eingabe[[#This Row],[Name]]="","",Referenztabelle_Eingabe[[#This Row],[Name]])</f>
        <v/>
      </c>
      <c r="C1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" s="20" t="str">
        <f>IF(Referenztabelle_Eingabe[[#This Row],[Betreiber Name]]="","",Referenztabelle_Eingabe[[#This Row],[Betreiber Name]])</f>
        <v/>
      </c>
      <c r="F16" s="20" t="str">
        <f>IF(Referenztabelle_Eingabe[[#This Row],[Längengrad]]="","",Referenztabelle_Eingabe[[#This Row],[Längengrad]])</f>
        <v/>
      </c>
      <c r="G16" s="20" t="str">
        <f>IF(Referenztabelle_Eingabe[[#This Row],[Breitengrad]]="","",Referenztabelle_Eingabe[[#This Row],[Breitengrad]])</f>
        <v/>
      </c>
      <c r="H1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" s="20" t="str">
        <f>IF(Referenztabelle_Eingabe[[#This Row],[Anzahl Stellplätze]]="","",Referenztabelle_Eingabe[[#This Row],[Anzahl Stellplätze]])</f>
        <v/>
      </c>
      <c r="J16" s="20" t="str">
        <f>IF(Referenztabelle_Eingabe[[#This Row],[Anzahl Stellplätze Lademöglichkeit]]="","",Referenztabelle_Eingabe[[#This Row],[Anzahl Stellplätze Lademöglichkeit]])</f>
        <v/>
      </c>
      <c r="K16" s="20" t="str">
        <f>IF(Referenztabelle_Eingabe[[#This Row],[Anzahl Stellplätze Lastenräder]]="","",Referenztabelle_Eingabe[[#This Row],[Anzahl Stellplätze Lastenräder]])</f>
        <v/>
      </c>
      <c r="L16" s="20" t="str">
        <f>IF(Referenztabelle_Eingabe[[#This Row],[Einfahrtshöhe]]="","",Referenztabelle_Eingabe[[#This Row],[Einfahrtshöhe]])</f>
        <v/>
      </c>
      <c r="M16" s="20" t="str">
        <f>IF(Referenztabelle_Eingabe[[#This Row],[Maximale Lenkerbreite]]="","",Referenztabelle_Eingabe[[#This Row],[Maximale Lenkerbreite]])</f>
        <v/>
      </c>
      <c r="N1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" s="20" t="str">
        <f>IF(Referenztabelle_Eingabe[[#This Row],[Überwacht?]]="","",Referenztabelle_Eingabe[[#This Row],[Überwacht?]])</f>
        <v/>
      </c>
      <c r="P16" s="20" t="str">
        <f>IF(Referenztabelle_Eingabe[[#This Row],[Überdacht?]]="","",
IF(Referenztabelle_Eingabe[[#This Row],[Überdacht?]]=TRUE,"true",
IF(Referenztabelle_Eingabe[[#This Row],[Überdacht?]]=FALSE,"false")))</f>
        <v/>
      </c>
      <c r="Q16" s="20" t="str">
        <f>IF(Referenztabelle_Eingabe[[#This Row],[Ortsbezug]]="","",Referenztabelle_Eingabe[[#This Row],[Ortsbezug]])</f>
        <v/>
      </c>
      <c r="R16" s="20" t="str">
        <f>IF(Referenztabelle_Eingabe[[#This Row],[Haltestellen-ID]]="","",Referenztabelle_Eingabe[[#This Row],[Haltestellen-ID]])</f>
        <v/>
      </c>
      <c r="S1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" s="20" t="str">
        <f>IF(Referenztabelle_Eingabe[[#This Row],[Gebühren-Informationen]]="","",Referenztabelle_Eingabe[[#This Row],[Gebühren-Informationen]])</f>
        <v/>
      </c>
      <c r="U16" s="20" t="str">
        <f>IF(Referenztabelle_Eingabe[[#This Row],[Maximale Parkdauer]]="","",Referenztabelle_Eingabe[[#This Row],[Maximale Parkdauer]])</f>
        <v/>
      </c>
      <c r="V1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" s="20" t="str">
        <f>IF(Referenztabelle_Eingabe[[#This Row],[Foto-URL]]="","",Referenztabelle_Eingabe[[#This Row],[Foto-URL]])</f>
        <v/>
      </c>
      <c r="X16" s="20" t="str">
        <f>IF(Referenztabelle_Eingabe[[#This Row],[Webseite]]="","",Referenztabelle_Eingabe[[#This Row],[Webseite]])</f>
        <v/>
      </c>
      <c r="Y16" s="20" t="str">
        <f>IF(Referenztabelle_Eingabe[[#This Row],[Beschreibung]]="","",Referenztabelle_Eingabe[[#This Row],[Beschreibung]])</f>
        <v/>
      </c>
      <c r="Z16" s="20" t="str">
        <f>IF(Referenztabelle_Eingabe[[#This Row],[Schlagwort]]="","",Referenztabelle_Eingabe[[#This Row],[Schlagwort]])</f>
        <v/>
      </c>
    </row>
    <row r="17" spans="1:26" x14ac:dyDescent="0.25">
      <c r="A17" s="20" t="str">
        <f>IF(Referenztabelle_Eingabe[[#This Row],[ID]]="","",Referenztabelle_Eingabe[[#This Row],[ID]])</f>
        <v/>
      </c>
      <c r="B17" s="20" t="str">
        <f>IF(Referenztabelle_Eingabe[[#This Row],[Name]]="","",Referenztabelle_Eingabe[[#This Row],[Name]])</f>
        <v/>
      </c>
      <c r="C1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" s="20" t="str">
        <f>IF(Referenztabelle_Eingabe[[#This Row],[Betreiber Name]]="","",Referenztabelle_Eingabe[[#This Row],[Betreiber Name]])</f>
        <v/>
      </c>
      <c r="F17" s="20" t="str">
        <f>IF(Referenztabelle_Eingabe[[#This Row],[Längengrad]]="","",Referenztabelle_Eingabe[[#This Row],[Längengrad]])</f>
        <v/>
      </c>
      <c r="G17" s="20" t="str">
        <f>IF(Referenztabelle_Eingabe[[#This Row],[Breitengrad]]="","",Referenztabelle_Eingabe[[#This Row],[Breitengrad]])</f>
        <v/>
      </c>
      <c r="H1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" s="20" t="str">
        <f>IF(Referenztabelle_Eingabe[[#This Row],[Anzahl Stellplätze]]="","",Referenztabelle_Eingabe[[#This Row],[Anzahl Stellplätze]])</f>
        <v/>
      </c>
      <c r="J17" s="20" t="str">
        <f>IF(Referenztabelle_Eingabe[[#This Row],[Anzahl Stellplätze Lademöglichkeit]]="","",Referenztabelle_Eingabe[[#This Row],[Anzahl Stellplätze Lademöglichkeit]])</f>
        <v/>
      </c>
      <c r="K17" s="20" t="str">
        <f>IF(Referenztabelle_Eingabe[[#This Row],[Anzahl Stellplätze Lastenräder]]="","",Referenztabelle_Eingabe[[#This Row],[Anzahl Stellplätze Lastenräder]])</f>
        <v/>
      </c>
      <c r="L17" s="20" t="str">
        <f>IF(Referenztabelle_Eingabe[[#This Row],[Einfahrtshöhe]]="","",Referenztabelle_Eingabe[[#This Row],[Einfahrtshöhe]])</f>
        <v/>
      </c>
      <c r="M17" s="20" t="str">
        <f>IF(Referenztabelle_Eingabe[[#This Row],[Maximale Lenkerbreite]]="","",Referenztabelle_Eingabe[[#This Row],[Maximale Lenkerbreite]])</f>
        <v/>
      </c>
      <c r="N1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" s="20" t="str">
        <f>IF(Referenztabelle_Eingabe[[#This Row],[Überwacht?]]="","",Referenztabelle_Eingabe[[#This Row],[Überwacht?]])</f>
        <v/>
      </c>
      <c r="P17" s="20" t="str">
        <f>IF(Referenztabelle_Eingabe[[#This Row],[Überdacht?]]="","",
IF(Referenztabelle_Eingabe[[#This Row],[Überdacht?]]=TRUE,"true",
IF(Referenztabelle_Eingabe[[#This Row],[Überdacht?]]=FALSE,"false")))</f>
        <v/>
      </c>
      <c r="Q17" s="20" t="str">
        <f>IF(Referenztabelle_Eingabe[[#This Row],[Ortsbezug]]="","",Referenztabelle_Eingabe[[#This Row],[Ortsbezug]])</f>
        <v/>
      </c>
      <c r="R17" s="20" t="str">
        <f>IF(Referenztabelle_Eingabe[[#This Row],[Haltestellen-ID]]="","",Referenztabelle_Eingabe[[#This Row],[Haltestellen-ID]])</f>
        <v/>
      </c>
      <c r="S1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" s="20" t="str">
        <f>IF(Referenztabelle_Eingabe[[#This Row],[Gebühren-Informationen]]="","",Referenztabelle_Eingabe[[#This Row],[Gebühren-Informationen]])</f>
        <v/>
      </c>
      <c r="U17" s="20" t="str">
        <f>IF(Referenztabelle_Eingabe[[#This Row],[Maximale Parkdauer]]="","",Referenztabelle_Eingabe[[#This Row],[Maximale Parkdauer]])</f>
        <v/>
      </c>
      <c r="V1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" s="20" t="str">
        <f>IF(Referenztabelle_Eingabe[[#This Row],[Foto-URL]]="","",Referenztabelle_Eingabe[[#This Row],[Foto-URL]])</f>
        <v/>
      </c>
      <c r="X17" s="20" t="str">
        <f>IF(Referenztabelle_Eingabe[[#This Row],[Webseite]]="","",Referenztabelle_Eingabe[[#This Row],[Webseite]])</f>
        <v/>
      </c>
      <c r="Y17" s="20" t="str">
        <f>IF(Referenztabelle_Eingabe[[#This Row],[Beschreibung]]="","",Referenztabelle_Eingabe[[#This Row],[Beschreibung]])</f>
        <v/>
      </c>
      <c r="Z17" s="20" t="str">
        <f>IF(Referenztabelle_Eingabe[[#This Row],[Schlagwort]]="","",Referenztabelle_Eingabe[[#This Row],[Schlagwort]])</f>
        <v/>
      </c>
    </row>
    <row r="18" spans="1:26" x14ac:dyDescent="0.25">
      <c r="A18" s="20" t="str">
        <f>IF(Referenztabelle_Eingabe[[#This Row],[ID]]="","",Referenztabelle_Eingabe[[#This Row],[ID]])</f>
        <v/>
      </c>
      <c r="B18" s="20" t="str">
        <f>IF(Referenztabelle_Eingabe[[#This Row],[Name]]="","",Referenztabelle_Eingabe[[#This Row],[Name]])</f>
        <v/>
      </c>
      <c r="C1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" s="20" t="str">
        <f>IF(Referenztabelle_Eingabe[[#This Row],[Betreiber Name]]="","",Referenztabelle_Eingabe[[#This Row],[Betreiber Name]])</f>
        <v/>
      </c>
      <c r="F18" s="20" t="str">
        <f>IF(Referenztabelle_Eingabe[[#This Row],[Längengrad]]="","",Referenztabelle_Eingabe[[#This Row],[Längengrad]])</f>
        <v/>
      </c>
      <c r="G18" s="20" t="str">
        <f>IF(Referenztabelle_Eingabe[[#This Row],[Breitengrad]]="","",Referenztabelle_Eingabe[[#This Row],[Breitengrad]])</f>
        <v/>
      </c>
      <c r="H1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" s="20" t="str">
        <f>IF(Referenztabelle_Eingabe[[#This Row],[Anzahl Stellplätze]]="","",Referenztabelle_Eingabe[[#This Row],[Anzahl Stellplätze]])</f>
        <v/>
      </c>
      <c r="J18" s="20" t="str">
        <f>IF(Referenztabelle_Eingabe[[#This Row],[Anzahl Stellplätze Lademöglichkeit]]="","",Referenztabelle_Eingabe[[#This Row],[Anzahl Stellplätze Lademöglichkeit]])</f>
        <v/>
      </c>
      <c r="K18" s="20" t="str">
        <f>IF(Referenztabelle_Eingabe[[#This Row],[Anzahl Stellplätze Lastenräder]]="","",Referenztabelle_Eingabe[[#This Row],[Anzahl Stellplätze Lastenräder]])</f>
        <v/>
      </c>
      <c r="L18" s="20" t="str">
        <f>IF(Referenztabelle_Eingabe[[#This Row],[Einfahrtshöhe]]="","",Referenztabelle_Eingabe[[#This Row],[Einfahrtshöhe]])</f>
        <v/>
      </c>
      <c r="M18" s="20" t="str">
        <f>IF(Referenztabelle_Eingabe[[#This Row],[Maximale Lenkerbreite]]="","",Referenztabelle_Eingabe[[#This Row],[Maximale Lenkerbreite]])</f>
        <v/>
      </c>
      <c r="N1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" s="20" t="str">
        <f>IF(Referenztabelle_Eingabe[[#This Row],[Überwacht?]]="","",Referenztabelle_Eingabe[[#This Row],[Überwacht?]])</f>
        <v/>
      </c>
      <c r="P18" s="20" t="str">
        <f>IF(Referenztabelle_Eingabe[[#This Row],[Überdacht?]]="","",
IF(Referenztabelle_Eingabe[[#This Row],[Überdacht?]]=TRUE,"true",
IF(Referenztabelle_Eingabe[[#This Row],[Überdacht?]]=FALSE,"false")))</f>
        <v/>
      </c>
      <c r="Q18" s="20" t="str">
        <f>IF(Referenztabelle_Eingabe[[#This Row],[Ortsbezug]]="","",Referenztabelle_Eingabe[[#This Row],[Ortsbezug]])</f>
        <v/>
      </c>
      <c r="R18" s="20" t="str">
        <f>IF(Referenztabelle_Eingabe[[#This Row],[Haltestellen-ID]]="","",Referenztabelle_Eingabe[[#This Row],[Haltestellen-ID]])</f>
        <v/>
      </c>
      <c r="S1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" s="20" t="str">
        <f>IF(Referenztabelle_Eingabe[[#This Row],[Gebühren-Informationen]]="","",Referenztabelle_Eingabe[[#This Row],[Gebühren-Informationen]])</f>
        <v/>
      </c>
      <c r="U18" s="20" t="str">
        <f>IF(Referenztabelle_Eingabe[[#This Row],[Maximale Parkdauer]]="","",Referenztabelle_Eingabe[[#This Row],[Maximale Parkdauer]])</f>
        <v/>
      </c>
      <c r="V1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" s="20" t="str">
        <f>IF(Referenztabelle_Eingabe[[#This Row],[Foto-URL]]="","",Referenztabelle_Eingabe[[#This Row],[Foto-URL]])</f>
        <v/>
      </c>
      <c r="X18" s="20" t="str">
        <f>IF(Referenztabelle_Eingabe[[#This Row],[Webseite]]="","",Referenztabelle_Eingabe[[#This Row],[Webseite]])</f>
        <v/>
      </c>
      <c r="Y18" s="20" t="str">
        <f>IF(Referenztabelle_Eingabe[[#This Row],[Beschreibung]]="","",Referenztabelle_Eingabe[[#This Row],[Beschreibung]])</f>
        <v/>
      </c>
      <c r="Z18" s="20" t="str">
        <f>IF(Referenztabelle_Eingabe[[#This Row],[Schlagwort]]="","",Referenztabelle_Eingabe[[#This Row],[Schlagwort]])</f>
        <v/>
      </c>
    </row>
    <row r="19" spans="1:26" x14ac:dyDescent="0.25">
      <c r="A19" s="20" t="str">
        <f>IF(Referenztabelle_Eingabe[[#This Row],[ID]]="","",Referenztabelle_Eingabe[[#This Row],[ID]])</f>
        <v/>
      </c>
      <c r="B19" s="20" t="str">
        <f>IF(Referenztabelle_Eingabe[[#This Row],[Name]]="","",Referenztabelle_Eingabe[[#This Row],[Name]])</f>
        <v/>
      </c>
      <c r="C1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" s="20" t="str">
        <f>IF(Referenztabelle_Eingabe[[#This Row],[Betreiber Name]]="","",Referenztabelle_Eingabe[[#This Row],[Betreiber Name]])</f>
        <v/>
      </c>
      <c r="F19" s="20" t="str">
        <f>IF(Referenztabelle_Eingabe[[#This Row],[Längengrad]]="","",Referenztabelle_Eingabe[[#This Row],[Längengrad]])</f>
        <v/>
      </c>
      <c r="G19" s="20" t="str">
        <f>IF(Referenztabelle_Eingabe[[#This Row],[Breitengrad]]="","",Referenztabelle_Eingabe[[#This Row],[Breitengrad]])</f>
        <v/>
      </c>
      <c r="H1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" s="20" t="str">
        <f>IF(Referenztabelle_Eingabe[[#This Row],[Anzahl Stellplätze]]="","",Referenztabelle_Eingabe[[#This Row],[Anzahl Stellplätze]])</f>
        <v/>
      </c>
      <c r="J19" s="20" t="str">
        <f>IF(Referenztabelle_Eingabe[[#This Row],[Anzahl Stellplätze Lademöglichkeit]]="","",Referenztabelle_Eingabe[[#This Row],[Anzahl Stellplätze Lademöglichkeit]])</f>
        <v/>
      </c>
      <c r="K19" s="20" t="str">
        <f>IF(Referenztabelle_Eingabe[[#This Row],[Anzahl Stellplätze Lastenräder]]="","",Referenztabelle_Eingabe[[#This Row],[Anzahl Stellplätze Lastenräder]])</f>
        <v/>
      </c>
      <c r="L19" s="20" t="str">
        <f>IF(Referenztabelle_Eingabe[[#This Row],[Einfahrtshöhe]]="","",Referenztabelle_Eingabe[[#This Row],[Einfahrtshöhe]])</f>
        <v/>
      </c>
      <c r="M19" s="20" t="str">
        <f>IF(Referenztabelle_Eingabe[[#This Row],[Maximale Lenkerbreite]]="","",Referenztabelle_Eingabe[[#This Row],[Maximale Lenkerbreite]])</f>
        <v/>
      </c>
      <c r="N1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" s="20" t="str">
        <f>IF(Referenztabelle_Eingabe[[#This Row],[Überwacht?]]="","",Referenztabelle_Eingabe[[#This Row],[Überwacht?]])</f>
        <v/>
      </c>
      <c r="P19" s="20" t="str">
        <f>IF(Referenztabelle_Eingabe[[#This Row],[Überdacht?]]="","",
IF(Referenztabelle_Eingabe[[#This Row],[Überdacht?]]=TRUE,"true",
IF(Referenztabelle_Eingabe[[#This Row],[Überdacht?]]=FALSE,"false")))</f>
        <v/>
      </c>
      <c r="Q19" s="20" t="str">
        <f>IF(Referenztabelle_Eingabe[[#This Row],[Ortsbezug]]="","",Referenztabelle_Eingabe[[#This Row],[Ortsbezug]])</f>
        <v/>
      </c>
      <c r="R19" s="20" t="str">
        <f>IF(Referenztabelle_Eingabe[[#This Row],[Haltestellen-ID]]="","",Referenztabelle_Eingabe[[#This Row],[Haltestellen-ID]])</f>
        <v/>
      </c>
      <c r="S1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" s="20" t="str">
        <f>IF(Referenztabelle_Eingabe[[#This Row],[Gebühren-Informationen]]="","",Referenztabelle_Eingabe[[#This Row],[Gebühren-Informationen]])</f>
        <v/>
      </c>
      <c r="U19" s="20" t="str">
        <f>IF(Referenztabelle_Eingabe[[#This Row],[Maximale Parkdauer]]="","",Referenztabelle_Eingabe[[#This Row],[Maximale Parkdauer]])</f>
        <v/>
      </c>
      <c r="V1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" s="20" t="str">
        <f>IF(Referenztabelle_Eingabe[[#This Row],[Foto-URL]]="","",Referenztabelle_Eingabe[[#This Row],[Foto-URL]])</f>
        <v/>
      </c>
      <c r="X19" s="20" t="str">
        <f>IF(Referenztabelle_Eingabe[[#This Row],[Webseite]]="","",Referenztabelle_Eingabe[[#This Row],[Webseite]])</f>
        <v/>
      </c>
      <c r="Y19" s="20" t="str">
        <f>IF(Referenztabelle_Eingabe[[#This Row],[Beschreibung]]="","",Referenztabelle_Eingabe[[#This Row],[Beschreibung]])</f>
        <v/>
      </c>
      <c r="Z19" s="20" t="str">
        <f>IF(Referenztabelle_Eingabe[[#This Row],[Schlagwort]]="","",Referenztabelle_Eingabe[[#This Row],[Schlagwort]])</f>
        <v/>
      </c>
    </row>
    <row r="20" spans="1:26" x14ac:dyDescent="0.25">
      <c r="A20" s="20" t="str">
        <f>IF(Referenztabelle_Eingabe[[#This Row],[ID]]="","",Referenztabelle_Eingabe[[#This Row],[ID]])</f>
        <v/>
      </c>
      <c r="B20" s="20" t="str">
        <f>IF(Referenztabelle_Eingabe[[#This Row],[Name]]="","",Referenztabelle_Eingabe[[#This Row],[Name]])</f>
        <v/>
      </c>
      <c r="C2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" s="20" t="str">
        <f>IF(Referenztabelle_Eingabe[[#This Row],[Betreiber Name]]="","",Referenztabelle_Eingabe[[#This Row],[Betreiber Name]])</f>
        <v/>
      </c>
      <c r="F20" s="20" t="str">
        <f>IF(Referenztabelle_Eingabe[[#This Row],[Längengrad]]="","",Referenztabelle_Eingabe[[#This Row],[Längengrad]])</f>
        <v/>
      </c>
      <c r="G20" s="20" t="str">
        <f>IF(Referenztabelle_Eingabe[[#This Row],[Breitengrad]]="","",Referenztabelle_Eingabe[[#This Row],[Breitengrad]])</f>
        <v/>
      </c>
      <c r="H2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" s="20" t="str">
        <f>IF(Referenztabelle_Eingabe[[#This Row],[Anzahl Stellplätze]]="","",Referenztabelle_Eingabe[[#This Row],[Anzahl Stellplätze]])</f>
        <v/>
      </c>
      <c r="J20" s="20" t="str">
        <f>IF(Referenztabelle_Eingabe[[#This Row],[Anzahl Stellplätze Lademöglichkeit]]="","",Referenztabelle_Eingabe[[#This Row],[Anzahl Stellplätze Lademöglichkeit]])</f>
        <v/>
      </c>
      <c r="K20" s="20" t="str">
        <f>IF(Referenztabelle_Eingabe[[#This Row],[Anzahl Stellplätze Lastenräder]]="","",Referenztabelle_Eingabe[[#This Row],[Anzahl Stellplätze Lastenräder]])</f>
        <v/>
      </c>
      <c r="L20" s="20" t="str">
        <f>IF(Referenztabelle_Eingabe[[#This Row],[Einfahrtshöhe]]="","",Referenztabelle_Eingabe[[#This Row],[Einfahrtshöhe]])</f>
        <v/>
      </c>
      <c r="M20" s="20" t="str">
        <f>IF(Referenztabelle_Eingabe[[#This Row],[Maximale Lenkerbreite]]="","",Referenztabelle_Eingabe[[#This Row],[Maximale Lenkerbreite]])</f>
        <v/>
      </c>
      <c r="N2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" s="20" t="str">
        <f>IF(Referenztabelle_Eingabe[[#This Row],[Überwacht?]]="","",Referenztabelle_Eingabe[[#This Row],[Überwacht?]])</f>
        <v/>
      </c>
      <c r="P20" s="20" t="str">
        <f>IF(Referenztabelle_Eingabe[[#This Row],[Überdacht?]]="","",
IF(Referenztabelle_Eingabe[[#This Row],[Überdacht?]]=TRUE,"true",
IF(Referenztabelle_Eingabe[[#This Row],[Überdacht?]]=FALSE,"false")))</f>
        <v/>
      </c>
      <c r="Q20" s="20" t="str">
        <f>IF(Referenztabelle_Eingabe[[#This Row],[Ortsbezug]]="","",Referenztabelle_Eingabe[[#This Row],[Ortsbezug]])</f>
        <v/>
      </c>
      <c r="R20" s="20" t="str">
        <f>IF(Referenztabelle_Eingabe[[#This Row],[Haltestellen-ID]]="","",Referenztabelle_Eingabe[[#This Row],[Haltestellen-ID]])</f>
        <v/>
      </c>
      <c r="S2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" s="20" t="str">
        <f>IF(Referenztabelle_Eingabe[[#This Row],[Gebühren-Informationen]]="","",Referenztabelle_Eingabe[[#This Row],[Gebühren-Informationen]])</f>
        <v/>
      </c>
      <c r="U20" s="20" t="str">
        <f>IF(Referenztabelle_Eingabe[[#This Row],[Maximale Parkdauer]]="","",Referenztabelle_Eingabe[[#This Row],[Maximale Parkdauer]])</f>
        <v/>
      </c>
      <c r="V2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" s="20" t="str">
        <f>IF(Referenztabelle_Eingabe[[#This Row],[Foto-URL]]="","",Referenztabelle_Eingabe[[#This Row],[Foto-URL]])</f>
        <v/>
      </c>
      <c r="X20" s="20" t="str">
        <f>IF(Referenztabelle_Eingabe[[#This Row],[Webseite]]="","",Referenztabelle_Eingabe[[#This Row],[Webseite]])</f>
        <v/>
      </c>
      <c r="Y20" s="20" t="str">
        <f>IF(Referenztabelle_Eingabe[[#This Row],[Beschreibung]]="","",Referenztabelle_Eingabe[[#This Row],[Beschreibung]])</f>
        <v/>
      </c>
      <c r="Z20" s="20" t="str">
        <f>IF(Referenztabelle_Eingabe[[#This Row],[Schlagwort]]="","",Referenztabelle_Eingabe[[#This Row],[Schlagwort]])</f>
        <v/>
      </c>
    </row>
    <row r="21" spans="1:26" x14ac:dyDescent="0.25">
      <c r="A21" s="20" t="str">
        <f>IF(Referenztabelle_Eingabe[[#This Row],[ID]]="","",Referenztabelle_Eingabe[[#This Row],[ID]])</f>
        <v/>
      </c>
      <c r="B21" s="20" t="str">
        <f>IF(Referenztabelle_Eingabe[[#This Row],[Name]]="","",Referenztabelle_Eingabe[[#This Row],[Name]])</f>
        <v/>
      </c>
      <c r="C2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" s="20" t="str">
        <f>IF(Referenztabelle_Eingabe[[#This Row],[Betreiber Name]]="","",Referenztabelle_Eingabe[[#This Row],[Betreiber Name]])</f>
        <v/>
      </c>
      <c r="F21" s="20" t="str">
        <f>IF(Referenztabelle_Eingabe[[#This Row],[Längengrad]]="","",Referenztabelle_Eingabe[[#This Row],[Längengrad]])</f>
        <v/>
      </c>
      <c r="G21" s="20" t="str">
        <f>IF(Referenztabelle_Eingabe[[#This Row],[Breitengrad]]="","",Referenztabelle_Eingabe[[#This Row],[Breitengrad]])</f>
        <v/>
      </c>
      <c r="H2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" s="20" t="str">
        <f>IF(Referenztabelle_Eingabe[[#This Row],[Anzahl Stellplätze]]="","",Referenztabelle_Eingabe[[#This Row],[Anzahl Stellplätze]])</f>
        <v/>
      </c>
      <c r="J21" s="20" t="str">
        <f>IF(Referenztabelle_Eingabe[[#This Row],[Anzahl Stellplätze Lademöglichkeit]]="","",Referenztabelle_Eingabe[[#This Row],[Anzahl Stellplätze Lademöglichkeit]])</f>
        <v/>
      </c>
      <c r="K21" s="20" t="str">
        <f>IF(Referenztabelle_Eingabe[[#This Row],[Anzahl Stellplätze Lastenräder]]="","",Referenztabelle_Eingabe[[#This Row],[Anzahl Stellplätze Lastenräder]])</f>
        <v/>
      </c>
      <c r="L21" s="20" t="str">
        <f>IF(Referenztabelle_Eingabe[[#This Row],[Einfahrtshöhe]]="","",Referenztabelle_Eingabe[[#This Row],[Einfahrtshöhe]])</f>
        <v/>
      </c>
      <c r="M21" s="20" t="str">
        <f>IF(Referenztabelle_Eingabe[[#This Row],[Maximale Lenkerbreite]]="","",Referenztabelle_Eingabe[[#This Row],[Maximale Lenkerbreite]])</f>
        <v/>
      </c>
      <c r="N2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" s="20" t="str">
        <f>IF(Referenztabelle_Eingabe[[#This Row],[Überwacht?]]="","",Referenztabelle_Eingabe[[#This Row],[Überwacht?]])</f>
        <v/>
      </c>
      <c r="P21" s="20" t="str">
        <f>IF(Referenztabelle_Eingabe[[#This Row],[Überdacht?]]="","",
IF(Referenztabelle_Eingabe[[#This Row],[Überdacht?]]=TRUE,"true",
IF(Referenztabelle_Eingabe[[#This Row],[Überdacht?]]=FALSE,"false")))</f>
        <v/>
      </c>
      <c r="Q21" s="20" t="str">
        <f>IF(Referenztabelle_Eingabe[[#This Row],[Ortsbezug]]="","",Referenztabelle_Eingabe[[#This Row],[Ortsbezug]])</f>
        <v/>
      </c>
      <c r="R21" s="20" t="str">
        <f>IF(Referenztabelle_Eingabe[[#This Row],[Haltestellen-ID]]="","",Referenztabelle_Eingabe[[#This Row],[Haltestellen-ID]])</f>
        <v/>
      </c>
      <c r="S2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" s="20" t="str">
        <f>IF(Referenztabelle_Eingabe[[#This Row],[Gebühren-Informationen]]="","",Referenztabelle_Eingabe[[#This Row],[Gebühren-Informationen]])</f>
        <v/>
      </c>
      <c r="U21" s="20" t="str">
        <f>IF(Referenztabelle_Eingabe[[#This Row],[Maximale Parkdauer]]="","",Referenztabelle_Eingabe[[#This Row],[Maximale Parkdauer]])</f>
        <v/>
      </c>
      <c r="V2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" s="20" t="str">
        <f>IF(Referenztabelle_Eingabe[[#This Row],[Foto-URL]]="","",Referenztabelle_Eingabe[[#This Row],[Foto-URL]])</f>
        <v/>
      </c>
      <c r="X21" s="20" t="str">
        <f>IF(Referenztabelle_Eingabe[[#This Row],[Webseite]]="","",Referenztabelle_Eingabe[[#This Row],[Webseite]])</f>
        <v/>
      </c>
      <c r="Y21" s="20" t="str">
        <f>IF(Referenztabelle_Eingabe[[#This Row],[Beschreibung]]="","",Referenztabelle_Eingabe[[#This Row],[Beschreibung]])</f>
        <v/>
      </c>
      <c r="Z21" s="20" t="str">
        <f>IF(Referenztabelle_Eingabe[[#This Row],[Schlagwort]]="","",Referenztabelle_Eingabe[[#This Row],[Schlagwort]])</f>
        <v/>
      </c>
    </row>
    <row r="22" spans="1:26" x14ac:dyDescent="0.25">
      <c r="A22" s="20" t="str">
        <f>IF(Referenztabelle_Eingabe[[#This Row],[ID]]="","",Referenztabelle_Eingabe[[#This Row],[ID]])</f>
        <v/>
      </c>
      <c r="B22" s="20" t="str">
        <f>IF(Referenztabelle_Eingabe[[#This Row],[Name]]="","",Referenztabelle_Eingabe[[#This Row],[Name]])</f>
        <v/>
      </c>
      <c r="C2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" s="20" t="str">
        <f>IF(Referenztabelle_Eingabe[[#This Row],[Betreiber Name]]="","",Referenztabelle_Eingabe[[#This Row],[Betreiber Name]])</f>
        <v/>
      </c>
      <c r="F22" s="20" t="str">
        <f>IF(Referenztabelle_Eingabe[[#This Row],[Längengrad]]="","",Referenztabelle_Eingabe[[#This Row],[Längengrad]])</f>
        <v/>
      </c>
      <c r="G22" s="20" t="str">
        <f>IF(Referenztabelle_Eingabe[[#This Row],[Breitengrad]]="","",Referenztabelle_Eingabe[[#This Row],[Breitengrad]])</f>
        <v/>
      </c>
      <c r="H2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" s="20" t="str">
        <f>IF(Referenztabelle_Eingabe[[#This Row],[Anzahl Stellplätze]]="","",Referenztabelle_Eingabe[[#This Row],[Anzahl Stellplätze]])</f>
        <v/>
      </c>
      <c r="J22" s="20" t="str">
        <f>IF(Referenztabelle_Eingabe[[#This Row],[Anzahl Stellplätze Lademöglichkeit]]="","",Referenztabelle_Eingabe[[#This Row],[Anzahl Stellplätze Lademöglichkeit]])</f>
        <v/>
      </c>
      <c r="K22" s="20" t="str">
        <f>IF(Referenztabelle_Eingabe[[#This Row],[Anzahl Stellplätze Lastenräder]]="","",Referenztabelle_Eingabe[[#This Row],[Anzahl Stellplätze Lastenräder]])</f>
        <v/>
      </c>
      <c r="L22" s="20" t="str">
        <f>IF(Referenztabelle_Eingabe[[#This Row],[Einfahrtshöhe]]="","",Referenztabelle_Eingabe[[#This Row],[Einfahrtshöhe]])</f>
        <v/>
      </c>
      <c r="M22" s="20" t="str">
        <f>IF(Referenztabelle_Eingabe[[#This Row],[Maximale Lenkerbreite]]="","",Referenztabelle_Eingabe[[#This Row],[Maximale Lenkerbreite]])</f>
        <v/>
      </c>
      <c r="N2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" s="20" t="str">
        <f>IF(Referenztabelle_Eingabe[[#This Row],[Überwacht?]]="","",Referenztabelle_Eingabe[[#This Row],[Überwacht?]])</f>
        <v/>
      </c>
      <c r="P22" s="20" t="str">
        <f>IF(Referenztabelle_Eingabe[[#This Row],[Überdacht?]]="","",
IF(Referenztabelle_Eingabe[[#This Row],[Überdacht?]]=TRUE,"true",
IF(Referenztabelle_Eingabe[[#This Row],[Überdacht?]]=FALSE,"false")))</f>
        <v/>
      </c>
      <c r="Q22" s="20" t="str">
        <f>IF(Referenztabelle_Eingabe[[#This Row],[Ortsbezug]]="","",Referenztabelle_Eingabe[[#This Row],[Ortsbezug]])</f>
        <v/>
      </c>
      <c r="R22" s="20" t="str">
        <f>IF(Referenztabelle_Eingabe[[#This Row],[Haltestellen-ID]]="","",Referenztabelle_Eingabe[[#This Row],[Haltestellen-ID]])</f>
        <v/>
      </c>
      <c r="S2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" s="20" t="str">
        <f>IF(Referenztabelle_Eingabe[[#This Row],[Gebühren-Informationen]]="","",Referenztabelle_Eingabe[[#This Row],[Gebühren-Informationen]])</f>
        <v/>
      </c>
      <c r="U22" s="20" t="str">
        <f>IF(Referenztabelle_Eingabe[[#This Row],[Maximale Parkdauer]]="","",Referenztabelle_Eingabe[[#This Row],[Maximale Parkdauer]])</f>
        <v/>
      </c>
      <c r="V2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" s="20" t="str">
        <f>IF(Referenztabelle_Eingabe[[#This Row],[Foto-URL]]="","",Referenztabelle_Eingabe[[#This Row],[Foto-URL]])</f>
        <v/>
      </c>
      <c r="X22" s="20" t="str">
        <f>IF(Referenztabelle_Eingabe[[#This Row],[Webseite]]="","",Referenztabelle_Eingabe[[#This Row],[Webseite]])</f>
        <v/>
      </c>
      <c r="Y22" s="20" t="str">
        <f>IF(Referenztabelle_Eingabe[[#This Row],[Beschreibung]]="","",Referenztabelle_Eingabe[[#This Row],[Beschreibung]])</f>
        <v/>
      </c>
      <c r="Z22" s="20" t="str">
        <f>IF(Referenztabelle_Eingabe[[#This Row],[Schlagwort]]="","",Referenztabelle_Eingabe[[#This Row],[Schlagwort]])</f>
        <v/>
      </c>
    </row>
    <row r="23" spans="1:26" x14ac:dyDescent="0.25">
      <c r="A23" s="20" t="str">
        <f>IF(Referenztabelle_Eingabe[[#This Row],[ID]]="","",Referenztabelle_Eingabe[[#This Row],[ID]])</f>
        <v/>
      </c>
      <c r="B23" s="20" t="str">
        <f>IF(Referenztabelle_Eingabe[[#This Row],[Name]]="","",Referenztabelle_Eingabe[[#This Row],[Name]])</f>
        <v/>
      </c>
      <c r="C2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" s="20" t="str">
        <f>IF(Referenztabelle_Eingabe[[#This Row],[Betreiber Name]]="","",Referenztabelle_Eingabe[[#This Row],[Betreiber Name]])</f>
        <v/>
      </c>
      <c r="F23" s="20" t="str">
        <f>IF(Referenztabelle_Eingabe[[#This Row],[Längengrad]]="","",Referenztabelle_Eingabe[[#This Row],[Längengrad]])</f>
        <v/>
      </c>
      <c r="G23" s="20" t="str">
        <f>IF(Referenztabelle_Eingabe[[#This Row],[Breitengrad]]="","",Referenztabelle_Eingabe[[#This Row],[Breitengrad]])</f>
        <v/>
      </c>
      <c r="H2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" s="20" t="str">
        <f>IF(Referenztabelle_Eingabe[[#This Row],[Anzahl Stellplätze]]="","",Referenztabelle_Eingabe[[#This Row],[Anzahl Stellplätze]])</f>
        <v/>
      </c>
      <c r="J23" s="20" t="str">
        <f>IF(Referenztabelle_Eingabe[[#This Row],[Anzahl Stellplätze Lademöglichkeit]]="","",Referenztabelle_Eingabe[[#This Row],[Anzahl Stellplätze Lademöglichkeit]])</f>
        <v/>
      </c>
      <c r="K23" s="20" t="str">
        <f>IF(Referenztabelle_Eingabe[[#This Row],[Anzahl Stellplätze Lastenräder]]="","",Referenztabelle_Eingabe[[#This Row],[Anzahl Stellplätze Lastenräder]])</f>
        <v/>
      </c>
      <c r="L23" s="20" t="str">
        <f>IF(Referenztabelle_Eingabe[[#This Row],[Einfahrtshöhe]]="","",Referenztabelle_Eingabe[[#This Row],[Einfahrtshöhe]])</f>
        <v/>
      </c>
      <c r="M23" s="20" t="str">
        <f>IF(Referenztabelle_Eingabe[[#This Row],[Maximale Lenkerbreite]]="","",Referenztabelle_Eingabe[[#This Row],[Maximale Lenkerbreite]])</f>
        <v/>
      </c>
      <c r="N2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" s="20" t="str">
        <f>IF(Referenztabelle_Eingabe[[#This Row],[Überwacht?]]="","",Referenztabelle_Eingabe[[#This Row],[Überwacht?]])</f>
        <v/>
      </c>
      <c r="P23" s="20" t="str">
        <f>IF(Referenztabelle_Eingabe[[#This Row],[Überdacht?]]="","",
IF(Referenztabelle_Eingabe[[#This Row],[Überdacht?]]=TRUE,"true",
IF(Referenztabelle_Eingabe[[#This Row],[Überdacht?]]=FALSE,"false")))</f>
        <v/>
      </c>
      <c r="Q23" s="20" t="str">
        <f>IF(Referenztabelle_Eingabe[[#This Row],[Ortsbezug]]="","",Referenztabelle_Eingabe[[#This Row],[Ortsbezug]])</f>
        <v/>
      </c>
      <c r="R23" s="20" t="str">
        <f>IF(Referenztabelle_Eingabe[[#This Row],[Haltestellen-ID]]="","",Referenztabelle_Eingabe[[#This Row],[Haltestellen-ID]])</f>
        <v/>
      </c>
      <c r="S2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" s="20" t="str">
        <f>IF(Referenztabelle_Eingabe[[#This Row],[Gebühren-Informationen]]="","",Referenztabelle_Eingabe[[#This Row],[Gebühren-Informationen]])</f>
        <v/>
      </c>
      <c r="U23" s="20" t="str">
        <f>IF(Referenztabelle_Eingabe[[#This Row],[Maximale Parkdauer]]="","",Referenztabelle_Eingabe[[#This Row],[Maximale Parkdauer]])</f>
        <v/>
      </c>
      <c r="V2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" s="20" t="str">
        <f>IF(Referenztabelle_Eingabe[[#This Row],[Foto-URL]]="","",Referenztabelle_Eingabe[[#This Row],[Foto-URL]])</f>
        <v/>
      </c>
      <c r="X23" s="20" t="str">
        <f>IF(Referenztabelle_Eingabe[[#This Row],[Webseite]]="","",Referenztabelle_Eingabe[[#This Row],[Webseite]])</f>
        <v/>
      </c>
      <c r="Y23" s="20" t="str">
        <f>IF(Referenztabelle_Eingabe[[#This Row],[Beschreibung]]="","",Referenztabelle_Eingabe[[#This Row],[Beschreibung]])</f>
        <v/>
      </c>
      <c r="Z23" s="20" t="str">
        <f>IF(Referenztabelle_Eingabe[[#This Row],[Schlagwort]]="","",Referenztabelle_Eingabe[[#This Row],[Schlagwort]])</f>
        <v/>
      </c>
    </row>
    <row r="24" spans="1:26" x14ac:dyDescent="0.25">
      <c r="A24" s="20" t="str">
        <f>IF(Referenztabelle_Eingabe[[#This Row],[ID]]="","",Referenztabelle_Eingabe[[#This Row],[ID]])</f>
        <v/>
      </c>
      <c r="B24" s="20" t="str">
        <f>IF(Referenztabelle_Eingabe[[#This Row],[Name]]="","",Referenztabelle_Eingabe[[#This Row],[Name]])</f>
        <v/>
      </c>
      <c r="C2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" s="20" t="str">
        <f>IF(Referenztabelle_Eingabe[[#This Row],[Betreiber Name]]="","",Referenztabelle_Eingabe[[#This Row],[Betreiber Name]])</f>
        <v/>
      </c>
      <c r="F24" s="20" t="str">
        <f>IF(Referenztabelle_Eingabe[[#This Row],[Längengrad]]="","",Referenztabelle_Eingabe[[#This Row],[Längengrad]])</f>
        <v/>
      </c>
      <c r="G24" s="20" t="str">
        <f>IF(Referenztabelle_Eingabe[[#This Row],[Breitengrad]]="","",Referenztabelle_Eingabe[[#This Row],[Breitengrad]])</f>
        <v/>
      </c>
      <c r="H2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" s="20" t="str">
        <f>IF(Referenztabelle_Eingabe[[#This Row],[Anzahl Stellplätze]]="","",Referenztabelle_Eingabe[[#This Row],[Anzahl Stellplätze]])</f>
        <v/>
      </c>
      <c r="J24" s="20" t="str">
        <f>IF(Referenztabelle_Eingabe[[#This Row],[Anzahl Stellplätze Lademöglichkeit]]="","",Referenztabelle_Eingabe[[#This Row],[Anzahl Stellplätze Lademöglichkeit]])</f>
        <v/>
      </c>
      <c r="K24" s="20" t="str">
        <f>IF(Referenztabelle_Eingabe[[#This Row],[Anzahl Stellplätze Lastenräder]]="","",Referenztabelle_Eingabe[[#This Row],[Anzahl Stellplätze Lastenräder]])</f>
        <v/>
      </c>
      <c r="L24" s="20" t="str">
        <f>IF(Referenztabelle_Eingabe[[#This Row],[Einfahrtshöhe]]="","",Referenztabelle_Eingabe[[#This Row],[Einfahrtshöhe]])</f>
        <v/>
      </c>
      <c r="M24" s="20" t="str">
        <f>IF(Referenztabelle_Eingabe[[#This Row],[Maximale Lenkerbreite]]="","",Referenztabelle_Eingabe[[#This Row],[Maximale Lenkerbreite]])</f>
        <v/>
      </c>
      <c r="N2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" s="20" t="str">
        <f>IF(Referenztabelle_Eingabe[[#This Row],[Überwacht?]]="","",Referenztabelle_Eingabe[[#This Row],[Überwacht?]])</f>
        <v/>
      </c>
      <c r="P24" s="20" t="str">
        <f>IF(Referenztabelle_Eingabe[[#This Row],[Überdacht?]]="","",
IF(Referenztabelle_Eingabe[[#This Row],[Überdacht?]]=TRUE,"true",
IF(Referenztabelle_Eingabe[[#This Row],[Überdacht?]]=FALSE,"false")))</f>
        <v/>
      </c>
      <c r="Q24" s="20" t="str">
        <f>IF(Referenztabelle_Eingabe[[#This Row],[Ortsbezug]]="","",Referenztabelle_Eingabe[[#This Row],[Ortsbezug]])</f>
        <v/>
      </c>
      <c r="R24" s="20" t="str">
        <f>IF(Referenztabelle_Eingabe[[#This Row],[Haltestellen-ID]]="","",Referenztabelle_Eingabe[[#This Row],[Haltestellen-ID]])</f>
        <v/>
      </c>
      <c r="S2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" s="20" t="str">
        <f>IF(Referenztabelle_Eingabe[[#This Row],[Gebühren-Informationen]]="","",Referenztabelle_Eingabe[[#This Row],[Gebühren-Informationen]])</f>
        <v/>
      </c>
      <c r="U24" s="20" t="str">
        <f>IF(Referenztabelle_Eingabe[[#This Row],[Maximale Parkdauer]]="","",Referenztabelle_Eingabe[[#This Row],[Maximale Parkdauer]])</f>
        <v/>
      </c>
      <c r="V2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" s="20" t="str">
        <f>IF(Referenztabelle_Eingabe[[#This Row],[Foto-URL]]="","",Referenztabelle_Eingabe[[#This Row],[Foto-URL]])</f>
        <v/>
      </c>
      <c r="X24" s="20" t="str">
        <f>IF(Referenztabelle_Eingabe[[#This Row],[Webseite]]="","",Referenztabelle_Eingabe[[#This Row],[Webseite]])</f>
        <v/>
      </c>
      <c r="Y24" s="20" t="str">
        <f>IF(Referenztabelle_Eingabe[[#This Row],[Beschreibung]]="","",Referenztabelle_Eingabe[[#This Row],[Beschreibung]])</f>
        <v/>
      </c>
      <c r="Z24" s="20" t="str">
        <f>IF(Referenztabelle_Eingabe[[#This Row],[Schlagwort]]="","",Referenztabelle_Eingabe[[#This Row],[Schlagwort]])</f>
        <v/>
      </c>
    </row>
    <row r="25" spans="1:26" x14ac:dyDescent="0.25">
      <c r="A25" s="20" t="str">
        <f>IF(Referenztabelle_Eingabe[[#This Row],[ID]]="","",Referenztabelle_Eingabe[[#This Row],[ID]])</f>
        <v/>
      </c>
      <c r="B25" s="20" t="str">
        <f>IF(Referenztabelle_Eingabe[[#This Row],[Name]]="","",Referenztabelle_Eingabe[[#This Row],[Name]])</f>
        <v/>
      </c>
      <c r="C2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" s="20" t="str">
        <f>IF(Referenztabelle_Eingabe[[#This Row],[Betreiber Name]]="","",Referenztabelle_Eingabe[[#This Row],[Betreiber Name]])</f>
        <v/>
      </c>
      <c r="F25" s="20" t="str">
        <f>IF(Referenztabelle_Eingabe[[#This Row],[Längengrad]]="","",Referenztabelle_Eingabe[[#This Row],[Längengrad]])</f>
        <v/>
      </c>
      <c r="G25" s="20" t="str">
        <f>IF(Referenztabelle_Eingabe[[#This Row],[Breitengrad]]="","",Referenztabelle_Eingabe[[#This Row],[Breitengrad]])</f>
        <v/>
      </c>
      <c r="H2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" s="20" t="str">
        <f>IF(Referenztabelle_Eingabe[[#This Row],[Anzahl Stellplätze]]="","",Referenztabelle_Eingabe[[#This Row],[Anzahl Stellplätze]])</f>
        <v/>
      </c>
      <c r="J25" s="20" t="str">
        <f>IF(Referenztabelle_Eingabe[[#This Row],[Anzahl Stellplätze Lademöglichkeit]]="","",Referenztabelle_Eingabe[[#This Row],[Anzahl Stellplätze Lademöglichkeit]])</f>
        <v/>
      </c>
      <c r="K25" s="20" t="str">
        <f>IF(Referenztabelle_Eingabe[[#This Row],[Anzahl Stellplätze Lastenräder]]="","",Referenztabelle_Eingabe[[#This Row],[Anzahl Stellplätze Lastenräder]])</f>
        <v/>
      </c>
      <c r="L25" s="20" t="str">
        <f>IF(Referenztabelle_Eingabe[[#This Row],[Einfahrtshöhe]]="","",Referenztabelle_Eingabe[[#This Row],[Einfahrtshöhe]])</f>
        <v/>
      </c>
      <c r="M25" s="20" t="str">
        <f>IF(Referenztabelle_Eingabe[[#This Row],[Maximale Lenkerbreite]]="","",Referenztabelle_Eingabe[[#This Row],[Maximale Lenkerbreite]])</f>
        <v/>
      </c>
      <c r="N2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" s="20" t="str">
        <f>IF(Referenztabelle_Eingabe[[#This Row],[Überwacht?]]="","",Referenztabelle_Eingabe[[#This Row],[Überwacht?]])</f>
        <v/>
      </c>
      <c r="P25" s="20" t="str">
        <f>IF(Referenztabelle_Eingabe[[#This Row],[Überdacht?]]="","",
IF(Referenztabelle_Eingabe[[#This Row],[Überdacht?]]=TRUE,"true",
IF(Referenztabelle_Eingabe[[#This Row],[Überdacht?]]=FALSE,"false")))</f>
        <v/>
      </c>
      <c r="Q25" s="20" t="str">
        <f>IF(Referenztabelle_Eingabe[[#This Row],[Ortsbezug]]="","",Referenztabelle_Eingabe[[#This Row],[Ortsbezug]])</f>
        <v/>
      </c>
      <c r="R25" s="20" t="str">
        <f>IF(Referenztabelle_Eingabe[[#This Row],[Haltestellen-ID]]="","",Referenztabelle_Eingabe[[#This Row],[Haltestellen-ID]])</f>
        <v/>
      </c>
      <c r="S2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" s="20" t="str">
        <f>IF(Referenztabelle_Eingabe[[#This Row],[Gebühren-Informationen]]="","",Referenztabelle_Eingabe[[#This Row],[Gebühren-Informationen]])</f>
        <v/>
      </c>
      <c r="U25" s="20" t="str">
        <f>IF(Referenztabelle_Eingabe[[#This Row],[Maximale Parkdauer]]="","",Referenztabelle_Eingabe[[#This Row],[Maximale Parkdauer]])</f>
        <v/>
      </c>
      <c r="V2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" s="20" t="str">
        <f>IF(Referenztabelle_Eingabe[[#This Row],[Foto-URL]]="","",Referenztabelle_Eingabe[[#This Row],[Foto-URL]])</f>
        <v/>
      </c>
      <c r="X25" s="20" t="str">
        <f>IF(Referenztabelle_Eingabe[[#This Row],[Webseite]]="","",Referenztabelle_Eingabe[[#This Row],[Webseite]])</f>
        <v/>
      </c>
      <c r="Y25" s="20" t="str">
        <f>IF(Referenztabelle_Eingabe[[#This Row],[Beschreibung]]="","",Referenztabelle_Eingabe[[#This Row],[Beschreibung]])</f>
        <v/>
      </c>
      <c r="Z25" s="20" t="str">
        <f>IF(Referenztabelle_Eingabe[[#This Row],[Schlagwort]]="","",Referenztabelle_Eingabe[[#This Row],[Schlagwort]])</f>
        <v/>
      </c>
    </row>
    <row r="26" spans="1:26" x14ac:dyDescent="0.25">
      <c r="A26" s="20" t="str">
        <f>IF(Referenztabelle_Eingabe[[#This Row],[ID]]="","",Referenztabelle_Eingabe[[#This Row],[ID]])</f>
        <v/>
      </c>
      <c r="B26" s="20" t="str">
        <f>IF(Referenztabelle_Eingabe[[#This Row],[Name]]="","",Referenztabelle_Eingabe[[#This Row],[Name]])</f>
        <v/>
      </c>
      <c r="C2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" s="20" t="str">
        <f>IF(Referenztabelle_Eingabe[[#This Row],[Betreiber Name]]="","",Referenztabelle_Eingabe[[#This Row],[Betreiber Name]])</f>
        <v/>
      </c>
      <c r="F26" s="20" t="str">
        <f>IF(Referenztabelle_Eingabe[[#This Row],[Längengrad]]="","",Referenztabelle_Eingabe[[#This Row],[Längengrad]])</f>
        <v/>
      </c>
      <c r="G26" s="20" t="str">
        <f>IF(Referenztabelle_Eingabe[[#This Row],[Breitengrad]]="","",Referenztabelle_Eingabe[[#This Row],[Breitengrad]])</f>
        <v/>
      </c>
      <c r="H2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" s="20" t="str">
        <f>IF(Referenztabelle_Eingabe[[#This Row],[Anzahl Stellplätze]]="","",Referenztabelle_Eingabe[[#This Row],[Anzahl Stellplätze]])</f>
        <v/>
      </c>
      <c r="J26" s="20" t="str">
        <f>IF(Referenztabelle_Eingabe[[#This Row],[Anzahl Stellplätze Lademöglichkeit]]="","",Referenztabelle_Eingabe[[#This Row],[Anzahl Stellplätze Lademöglichkeit]])</f>
        <v/>
      </c>
      <c r="K26" s="20" t="str">
        <f>IF(Referenztabelle_Eingabe[[#This Row],[Anzahl Stellplätze Lastenräder]]="","",Referenztabelle_Eingabe[[#This Row],[Anzahl Stellplätze Lastenräder]])</f>
        <v/>
      </c>
      <c r="L26" s="20" t="str">
        <f>IF(Referenztabelle_Eingabe[[#This Row],[Einfahrtshöhe]]="","",Referenztabelle_Eingabe[[#This Row],[Einfahrtshöhe]])</f>
        <v/>
      </c>
      <c r="M26" s="20" t="str">
        <f>IF(Referenztabelle_Eingabe[[#This Row],[Maximale Lenkerbreite]]="","",Referenztabelle_Eingabe[[#This Row],[Maximale Lenkerbreite]])</f>
        <v/>
      </c>
      <c r="N2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" s="20" t="str">
        <f>IF(Referenztabelle_Eingabe[[#This Row],[Überwacht?]]="","",Referenztabelle_Eingabe[[#This Row],[Überwacht?]])</f>
        <v/>
      </c>
      <c r="P26" s="20" t="str">
        <f>IF(Referenztabelle_Eingabe[[#This Row],[Überdacht?]]="","",
IF(Referenztabelle_Eingabe[[#This Row],[Überdacht?]]=TRUE,"true",
IF(Referenztabelle_Eingabe[[#This Row],[Überdacht?]]=FALSE,"false")))</f>
        <v/>
      </c>
      <c r="Q26" s="20" t="str">
        <f>IF(Referenztabelle_Eingabe[[#This Row],[Ortsbezug]]="","",Referenztabelle_Eingabe[[#This Row],[Ortsbezug]])</f>
        <v/>
      </c>
      <c r="R26" s="20" t="str">
        <f>IF(Referenztabelle_Eingabe[[#This Row],[Haltestellen-ID]]="","",Referenztabelle_Eingabe[[#This Row],[Haltestellen-ID]])</f>
        <v/>
      </c>
      <c r="S2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" s="20" t="str">
        <f>IF(Referenztabelle_Eingabe[[#This Row],[Gebühren-Informationen]]="","",Referenztabelle_Eingabe[[#This Row],[Gebühren-Informationen]])</f>
        <v/>
      </c>
      <c r="U26" s="20" t="str">
        <f>IF(Referenztabelle_Eingabe[[#This Row],[Maximale Parkdauer]]="","",Referenztabelle_Eingabe[[#This Row],[Maximale Parkdauer]])</f>
        <v/>
      </c>
      <c r="V2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" s="20" t="str">
        <f>IF(Referenztabelle_Eingabe[[#This Row],[Foto-URL]]="","",Referenztabelle_Eingabe[[#This Row],[Foto-URL]])</f>
        <v/>
      </c>
      <c r="X26" s="20" t="str">
        <f>IF(Referenztabelle_Eingabe[[#This Row],[Webseite]]="","",Referenztabelle_Eingabe[[#This Row],[Webseite]])</f>
        <v/>
      </c>
      <c r="Y26" s="20" t="str">
        <f>IF(Referenztabelle_Eingabe[[#This Row],[Beschreibung]]="","",Referenztabelle_Eingabe[[#This Row],[Beschreibung]])</f>
        <v/>
      </c>
      <c r="Z26" s="20" t="str">
        <f>IF(Referenztabelle_Eingabe[[#This Row],[Schlagwort]]="","",Referenztabelle_Eingabe[[#This Row],[Schlagwort]])</f>
        <v/>
      </c>
    </row>
    <row r="27" spans="1:26" x14ac:dyDescent="0.25">
      <c r="A27" s="20" t="str">
        <f>IF(Referenztabelle_Eingabe[[#This Row],[ID]]="","",Referenztabelle_Eingabe[[#This Row],[ID]])</f>
        <v/>
      </c>
      <c r="B27" s="20" t="str">
        <f>IF(Referenztabelle_Eingabe[[#This Row],[Name]]="","",Referenztabelle_Eingabe[[#This Row],[Name]])</f>
        <v/>
      </c>
      <c r="C2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" s="20" t="str">
        <f>IF(Referenztabelle_Eingabe[[#This Row],[Betreiber Name]]="","",Referenztabelle_Eingabe[[#This Row],[Betreiber Name]])</f>
        <v/>
      </c>
      <c r="F27" s="20" t="str">
        <f>IF(Referenztabelle_Eingabe[[#This Row],[Längengrad]]="","",Referenztabelle_Eingabe[[#This Row],[Längengrad]])</f>
        <v/>
      </c>
      <c r="G27" s="20" t="str">
        <f>IF(Referenztabelle_Eingabe[[#This Row],[Breitengrad]]="","",Referenztabelle_Eingabe[[#This Row],[Breitengrad]])</f>
        <v/>
      </c>
      <c r="H2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" s="20" t="str">
        <f>IF(Referenztabelle_Eingabe[[#This Row],[Anzahl Stellplätze]]="","",Referenztabelle_Eingabe[[#This Row],[Anzahl Stellplätze]])</f>
        <v/>
      </c>
      <c r="J27" s="20" t="str">
        <f>IF(Referenztabelle_Eingabe[[#This Row],[Anzahl Stellplätze Lademöglichkeit]]="","",Referenztabelle_Eingabe[[#This Row],[Anzahl Stellplätze Lademöglichkeit]])</f>
        <v/>
      </c>
      <c r="K27" s="20" t="str">
        <f>IF(Referenztabelle_Eingabe[[#This Row],[Anzahl Stellplätze Lastenräder]]="","",Referenztabelle_Eingabe[[#This Row],[Anzahl Stellplätze Lastenräder]])</f>
        <v/>
      </c>
      <c r="L27" s="20" t="str">
        <f>IF(Referenztabelle_Eingabe[[#This Row],[Einfahrtshöhe]]="","",Referenztabelle_Eingabe[[#This Row],[Einfahrtshöhe]])</f>
        <v/>
      </c>
      <c r="M27" s="20" t="str">
        <f>IF(Referenztabelle_Eingabe[[#This Row],[Maximale Lenkerbreite]]="","",Referenztabelle_Eingabe[[#This Row],[Maximale Lenkerbreite]])</f>
        <v/>
      </c>
      <c r="N2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" s="20" t="str">
        <f>IF(Referenztabelle_Eingabe[[#This Row],[Überwacht?]]="","",Referenztabelle_Eingabe[[#This Row],[Überwacht?]])</f>
        <v/>
      </c>
      <c r="P27" s="20" t="str">
        <f>IF(Referenztabelle_Eingabe[[#This Row],[Überdacht?]]="","",
IF(Referenztabelle_Eingabe[[#This Row],[Überdacht?]]=TRUE,"true",
IF(Referenztabelle_Eingabe[[#This Row],[Überdacht?]]=FALSE,"false")))</f>
        <v/>
      </c>
      <c r="Q27" s="20" t="str">
        <f>IF(Referenztabelle_Eingabe[[#This Row],[Ortsbezug]]="","",Referenztabelle_Eingabe[[#This Row],[Ortsbezug]])</f>
        <v/>
      </c>
      <c r="R27" s="20" t="str">
        <f>IF(Referenztabelle_Eingabe[[#This Row],[Haltestellen-ID]]="","",Referenztabelle_Eingabe[[#This Row],[Haltestellen-ID]])</f>
        <v/>
      </c>
      <c r="S2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" s="20" t="str">
        <f>IF(Referenztabelle_Eingabe[[#This Row],[Gebühren-Informationen]]="","",Referenztabelle_Eingabe[[#This Row],[Gebühren-Informationen]])</f>
        <v/>
      </c>
      <c r="U27" s="20" t="str">
        <f>IF(Referenztabelle_Eingabe[[#This Row],[Maximale Parkdauer]]="","",Referenztabelle_Eingabe[[#This Row],[Maximale Parkdauer]])</f>
        <v/>
      </c>
      <c r="V2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" s="20" t="str">
        <f>IF(Referenztabelle_Eingabe[[#This Row],[Foto-URL]]="","",Referenztabelle_Eingabe[[#This Row],[Foto-URL]])</f>
        <v/>
      </c>
      <c r="X27" s="20" t="str">
        <f>IF(Referenztabelle_Eingabe[[#This Row],[Webseite]]="","",Referenztabelle_Eingabe[[#This Row],[Webseite]])</f>
        <v/>
      </c>
      <c r="Y27" s="20" t="str">
        <f>IF(Referenztabelle_Eingabe[[#This Row],[Beschreibung]]="","",Referenztabelle_Eingabe[[#This Row],[Beschreibung]])</f>
        <v/>
      </c>
      <c r="Z27" s="20" t="str">
        <f>IF(Referenztabelle_Eingabe[[#This Row],[Schlagwort]]="","",Referenztabelle_Eingabe[[#This Row],[Schlagwort]])</f>
        <v/>
      </c>
    </row>
    <row r="28" spans="1:26" x14ac:dyDescent="0.25">
      <c r="A28" s="20" t="str">
        <f>IF(Referenztabelle_Eingabe[[#This Row],[ID]]="","",Referenztabelle_Eingabe[[#This Row],[ID]])</f>
        <v/>
      </c>
      <c r="B28" s="20" t="str">
        <f>IF(Referenztabelle_Eingabe[[#This Row],[Name]]="","",Referenztabelle_Eingabe[[#This Row],[Name]])</f>
        <v/>
      </c>
      <c r="C2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" s="20" t="str">
        <f>IF(Referenztabelle_Eingabe[[#This Row],[Betreiber Name]]="","",Referenztabelle_Eingabe[[#This Row],[Betreiber Name]])</f>
        <v/>
      </c>
      <c r="F28" s="20" t="str">
        <f>IF(Referenztabelle_Eingabe[[#This Row],[Längengrad]]="","",Referenztabelle_Eingabe[[#This Row],[Längengrad]])</f>
        <v/>
      </c>
      <c r="G28" s="20" t="str">
        <f>IF(Referenztabelle_Eingabe[[#This Row],[Breitengrad]]="","",Referenztabelle_Eingabe[[#This Row],[Breitengrad]])</f>
        <v/>
      </c>
      <c r="H2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" s="20" t="str">
        <f>IF(Referenztabelle_Eingabe[[#This Row],[Anzahl Stellplätze]]="","",Referenztabelle_Eingabe[[#This Row],[Anzahl Stellplätze]])</f>
        <v/>
      </c>
      <c r="J28" s="20" t="str">
        <f>IF(Referenztabelle_Eingabe[[#This Row],[Anzahl Stellplätze Lademöglichkeit]]="","",Referenztabelle_Eingabe[[#This Row],[Anzahl Stellplätze Lademöglichkeit]])</f>
        <v/>
      </c>
      <c r="K28" s="20" t="str">
        <f>IF(Referenztabelle_Eingabe[[#This Row],[Anzahl Stellplätze Lastenräder]]="","",Referenztabelle_Eingabe[[#This Row],[Anzahl Stellplätze Lastenräder]])</f>
        <v/>
      </c>
      <c r="L28" s="20" t="str">
        <f>IF(Referenztabelle_Eingabe[[#This Row],[Einfahrtshöhe]]="","",Referenztabelle_Eingabe[[#This Row],[Einfahrtshöhe]])</f>
        <v/>
      </c>
      <c r="M28" s="20" t="str">
        <f>IF(Referenztabelle_Eingabe[[#This Row],[Maximale Lenkerbreite]]="","",Referenztabelle_Eingabe[[#This Row],[Maximale Lenkerbreite]])</f>
        <v/>
      </c>
      <c r="N2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" s="20" t="str">
        <f>IF(Referenztabelle_Eingabe[[#This Row],[Überwacht?]]="","",Referenztabelle_Eingabe[[#This Row],[Überwacht?]])</f>
        <v/>
      </c>
      <c r="P28" s="20" t="str">
        <f>IF(Referenztabelle_Eingabe[[#This Row],[Überdacht?]]="","",
IF(Referenztabelle_Eingabe[[#This Row],[Überdacht?]]=TRUE,"true",
IF(Referenztabelle_Eingabe[[#This Row],[Überdacht?]]=FALSE,"false")))</f>
        <v/>
      </c>
      <c r="Q28" s="20" t="str">
        <f>IF(Referenztabelle_Eingabe[[#This Row],[Ortsbezug]]="","",Referenztabelle_Eingabe[[#This Row],[Ortsbezug]])</f>
        <v/>
      </c>
      <c r="R28" s="20" t="str">
        <f>IF(Referenztabelle_Eingabe[[#This Row],[Haltestellen-ID]]="","",Referenztabelle_Eingabe[[#This Row],[Haltestellen-ID]])</f>
        <v/>
      </c>
      <c r="S2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" s="20" t="str">
        <f>IF(Referenztabelle_Eingabe[[#This Row],[Gebühren-Informationen]]="","",Referenztabelle_Eingabe[[#This Row],[Gebühren-Informationen]])</f>
        <v/>
      </c>
      <c r="U28" s="20" t="str">
        <f>IF(Referenztabelle_Eingabe[[#This Row],[Maximale Parkdauer]]="","",Referenztabelle_Eingabe[[#This Row],[Maximale Parkdauer]])</f>
        <v/>
      </c>
      <c r="V2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" s="20" t="str">
        <f>IF(Referenztabelle_Eingabe[[#This Row],[Foto-URL]]="","",Referenztabelle_Eingabe[[#This Row],[Foto-URL]])</f>
        <v/>
      </c>
      <c r="X28" s="20" t="str">
        <f>IF(Referenztabelle_Eingabe[[#This Row],[Webseite]]="","",Referenztabelle_Eingabe[[#This Row],[Webseite]])</f>
        <v/>
      </c>
      <c r="Y28" s="20" t="str">
        <f>IF(Referenztabelle_Eingabe[[#This Row],[Beschreibung]]="","",Referenztabelle_Eingabe[[#This Row],[Beschreibung]])</f>
        <v/>
      </c>
      <c r="Z28" s="20" t="str">
        <f>IF(Referenztabelle_Eingabe[[#This Row],[Schlagwort]]="","",Referenztabelle_Eingabe[[#This Row],[Schlagwort]])</f>
        <v/>
      </c>
    </row>
    <row r="29" spans="1:26" x14ac:dyDescent="0.25">
      <c r="A29" s="20" t="str">
        <f>IF(Referenztabelle_Eingabe[[#This Row],[ID]]="","",Referenztabelle_Eingabe[[#This Row],[ID]])</f>
        <v/>
      </c>
      <c r="B29" s="20" t="str">
        <f>IF(Referenztabelle_Eingabe[[#This Row],[Name]]="","",Referenztabelle_Eingabe[[#This Row],[Name]])</f>
        <v/>
      </c>
      <c r="C2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" s="20" t="str">
        <f>IF(Referenztabelle_Eingabe[[#This Row],[Betreiber Name]]="","",Referenztabelle_Eingabe[[#This Row],[Betreiber Name]])</f>
        <v/>
      </c>
      <c r="F29" s="20" t="str">
        <f>IF(Referenztabelle_Eingabe[[#This Row],[Längengrad]]="","",Referenztabelle_Eingabe[[#This Row],[Längengrad]])</f>
        <v/>
      </c>
      <c r="G29" s="20" t="str">
        <f>IF(Referenztabelle_Eingabe[[#This Row],[Breitengrad]]="","",Referenztabelle_Eingabe[[#This Row],[Breitengrad]])</f>
        <v/>
      </c>
      <c r="H2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" s="20" t="str">
        <f>IF(Referenztabelle_Eingabe[[#This Row],[Anzahl Stellplätze]]="","",Referenztabelle_Eingabe[[#This Row],[Anzahl Stellplätze]])</f>
        <v/>
      </c>
      <c r="J29" s="20" t="str">
        <f>IF(Referenztabelle_Eingabe[[#This Row],[Anzahl Stellplätze Lademöglichkeit]]="","",Referenztabelle_Eingabe[[#This Row],[Anzahl Stellplätze Lademöglichkeit]])</f>
        <v/>
      </c>
      <c r="K29" s="20" t="str">
        <f>IF(Referenztabelle_Eingabe[[#This Row],[Anzahl Stellplätze Lastenräder]]="","",Referenztabelle_Eingabe[[#This Row],[Anzahl Stellplätze Lastenräder]])</f>
        <v/>
      </c>
      <c r="L29" s="20" t="str">
        <f>IF(Referenztabelle_Eingabe[[#This Row],[Einfahrtshöhe]]="","",Referenztabelle_Eingabe[[#This Row],[Einfahrtshöhe]])</f>
        <v/>
      </c>
      <c r="M29" s="20" t="str">
        <f>IF(Referenztabelle_Eingabe[[#This Row],[Maximale Lenkerbreite]]="","",Referenztabelle_Eingabe[[#This Row],[Maximale Lenkerbreite]])</f>
        <v/>
      </c>
      <c r="N2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" s="20" t="str">
        <f>IF(Referenztabelle_Eingabe[[#This Row],[Überwacht?]]="","",Referenztabelle_Eingabe[[#This Row],[Überwacht?]])</f>
        <v/>
      </c>
      <c r="P29" s="20" t="str">
        <f>IF(Referenztabelle_Eingabe[[#This Row],[Überdacht?]]="","",
IF(Referenztabelle_Eingabe[[#This Row],[Überdacht?]]=TRUE,"true",
IF(Referenztabelle_Eingabe[[#This Row],[Überdacht?]]=FALSE,"false")))</f>
        <v/>
      </c>
      <c r="Q29" s="20" t="str">
        <f>IF(Referenztabelle_Eingabe[[#This Row],[Ortsbezug]]="","",Referenztabelle_Eingabe[[#This Row],[Ortsbezug]])</f>
        <v/>
      </c>
      <c r="R29" s="20" t="str">
        <f>IF(Referenztabelle_Eingabe[[#This Row],[Haltestellen-ID]]="","",Referenztabelle_Eingabe[[#This Row],[Haltestellen-ID]])</f>
        <v/>
      </c>
      <c r="S2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" s="20" t="str">
        <f>IF(Referenztabelle_Eingabe[[#This Row],[Gebühren-Informationen]]="","",Referenztabelle_Eingabe[[#This Row],[Gebühren-Informationen]])</f>
        <v/>
      </c>
      <c r="U29" s="20" t="str">
        <f>IF(Referenztabelle_Eingabe[[#This Row],[Maximale Parkdauer]]="","",Referenztabelle_Eingabe[[#This Row],[Maximale Parkdauer]])</f>
        <v/>
      </c>
      <c r="V2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" s="20" t="str">
        <f>IF(Referenztabelle_Eingabe[[#This Row],[Foto-URL]]="","",Referenztabelle_Eingabe[[#This Row],[Foto-URL]])</f>
        <v/>
      </c>
      <c r="X29" s="20" t="str">
        <f>IF(Referenztabelle_Eingabe[[#This Row],[Webseite]]="","",Referenztabelle_Eingabe[[#This Row],[Webseite]])</f>
        <v/>
      </c>
      <c r="Y29" s="20" t="str">
        <f>IF(Referenztabelle_Eingabe[[#This Row],[Beschreibung]]="","",Referenztabelle_Eingabe[[#This Row],[Beschreibung]])</f>
        <v/>
      </c>
      <c r="Z29" s="20" t="str">
        <f>IF(Referenztabelle_Eingabe[[#This Row],[Schlagwort]]="","",Referenztabelle_Eingabe[[#This Row],[Schlagwort]])</f>
        <v/>
      </c>
    </row>
    <row r="30" spans="1:26" x14ac:dyDescent="0.25">
      <c r="A30" s="20" t="str">
        <f>IF(Referenztabelle_Eingabe[[#This Row],[ID]]="","",Referenztabelle_Eingabe[[#This Row],[ID]])</f>
        <v/>
      </c>
      <c r="B30" s="20" t="str">
        <f>IF(Referenztabelle_Eingabe[[#This Row],[Name]]="","",Referenztabelle_Eingabe[[#This Row],[Name]])</f>
        <v/>
      </c>
      <c r="C3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0" s="20" t="str">
        <f>IF(Referenztabelle_Eingabe[[#This Row],[Betreiber Name]]="","",Referenztabelle_Eingabe[[#This Row],[Betreiber Name]])</f>
        <v/>
      </c>
      <c r="F30" s="20" t="str">
        <f>IF(Referenztabelle_Eingabe[[#This Row],[Längengrad]]="","",Referenztabelle_Eingabe[[#This Row],[Längengrad]])</f>
        <v/>
      </c>
      <c r="G30" s="20" t="str">
        <f>IF(Referenztabelle_Eingabe[[#This Row],[Breitengrad]]="","",Referenztabelle_Eingabe[[#This Row],[Breitengrad]])</f>
        <v/>
      </c>
      <c r="H3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0" s="20" t="str">
        <f>IF(Referenztabelle_Eingabe[[#This Row],[Anzahl Stellplätze]]="","",Referenztabelle_Eingabe[[#This Row],[Anzahl Stellplätze]])</f>
        <v/>
      </c>
      <c r="J30" s="20" t="str">
        <f>IF(Referenztabelle_Eingabe[[#This Row],[Anzahl Stellplätze Lademöglichkeit]]="","",Referenztabelle_Eingabe[[#This Row],[Anzahl Stellplätze Lademöglichkeit]])</f>
        <v/>
      </c>
      <c r="K30" s="20" t="str">
        <f>IF(Referenztabelle_Eingabe[[#This Row],[Anzahl Stellplätze Lastenräder]]="","",Referenztabelle_Eingabe[[#This Row],[Anzahl Stellplätze Lastenräder]])</f>
        <v/>
      </c>
      <c r="L30" s="20" t="str">
        <f>IF(Referenztabelle_Eingabe[[#This Row],[Einfahrtshöhe]]="","",Referenztabelle_Eingabe[[#This Row],[Einfahrtshöhe]])</f>
        <v/>
      </c>
      <c r="M30" s="20" t="str">
        <f>IF(Referenztabelle_Eingabe[[#This Row],[Maximale Lenkerbreite]]="","",Referenztabelle_Eingabe[[#This Row],[Maximale Lenkerbreite]])</f>
        <v/>
      </c>
      <c r="N3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0" s="20" t="str">
        <f>IF(Referenztabelle_Eingabe[[#This Row],[Überwacht?]]="","",Referenztabelle_Eingabe[[#This Row],[Überwacht?]])</f>
        <v/>
      </c>
      <c r="P30" s="20" t="str">
        <f>IF(Referenztabelle_Eingabe[[#This Row],[Überdacht?]]="","",
IF(Referenztabelle_Eingabe[[#This Row],[Überdacht?]]=TRUE,"true",
IF(Referenztabelle_Eingabe[[#This Row],[Überdacht?]]=FALSE,"false")))</f>
        <v/>
      </c>
      <c r="Q30" s="20" t="str">
        <f>IF(Referenztabelle_Eingabe[[#This Row],[Ortsbezug]]="","",Referenztabelle_Eingabe[[#This Row],[Ortsbezug]])</f>
        <v/>
      </c>
      <c r="R30" s="20" t="str">
        <f>IF(Referenztabelle_Eingabe[[#This Row],[Haltestellen-ID]]="","",Referenztabelle_Eingabe[[#This Row],[Haltestellen-ID]])</f>
        <v/>
      </c>
      <c r="S3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0" s="20" t="str">
        <f>IF(Referenztabelle_Eingabe[[#This Row],[Gebühren-Informationen]]="","",Referenztabelle_Eingabe[[#This Row],[Gebühren-Informationen]])</f>
        <v/>
      </c>
      <c r="U30" s="20" t="str">
        <f>IF(Referenztabelle_Eingabe[[#This Row],[Maximale Parkdauer]]="","",Referenztabelle_Eingabe[[#This Row],[Maximale Parkdauer]])</f>
        <v/>
      </c>
      <c r="V3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0" s="20" t="str">
        <f>IF(Referenztabelle_Eingabe[[#This Row],[Foto-URL]]="","",Referenztabelle_Eingabe[[#This Row],[Foto-URL]])</f>
        <v/>
      </c>
      <c r="X30" s="20" t="str">
        <f>IF(Referenztabelle_Eingabe[[#This Row],[Webseite]]="","",Referenztabelle_Eingabe[[#This Row],[Webseite]])</f>
        <v/>
      </c>
      <c r="Y30" s="20" t="str">
        <f>IF(Referenztabelle_Eingabe[[#This Row],[Beschreibung]]="","",Referenztabelle_Eingabe[[#This Row],[Beschreibung]])</f>
        <v/>
      </c>
      <c r="Z30" s="20" t="str">
        <f>IF(Referenztabelle_Eingabe[[#This Row],[Schlagwort]]="","",Referenztabelle_Eingabe[[#This Row],[Schlagwort]])</f>
        <v/>
      </c>
    </row>
    <row r="31" spans="1:26" x14ac:dyDescent="0.25">
      <c r="A31" s="20" t="str">
        <f>IF(Referenztabelle_Eingabe[[#This Row],[ID]]="","",Referenztabelle_Eingabe[[#This Row],[ID]])</f>
        <v/>
      </c>
      <c r="B31" s="20" t="str">
        <f>IF(Referenztabelle_Eingabe[[#This Row],[Name]]="","",Referenztabelle_Eingabe[[#This Row],[Name]])</f>
        <v/>
      </c>
      <c r="C3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1" s="20" t="str">
        <f>IF(Referenztabelle_Eingabe[[#This Row],[Betreiber Name]]="","",Referenztabelle_Eingabe[[#This Row],[Betreiber Name]])</f>
        <v/>
      </c>
      <c r="F31" s="20" t="str">
        <f>IF(Referenztabelle_Eingabe[[#This Row],[Längengrad]]="","",Referenztabelle_Eingabe[[#This Row],[Längengrad]])</f>
        <v/>
      </c>
      <c r="G31" s="20" t="str">
        <f>IF(Referenztabelle_Eingabe[[#This Row],[Breitengrad]]="","",Referenztabelle_Eingabe[[#This Row],[Breitengrad]])</f>
        <v/>
      </c>
      <c r="H3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1" s="20" t="str">
        <f>IF(Referenztabelle_Eingabe[[#This Row],[Anzahl Stellplätze]]="","",Referenztabelle_Eingabe[[#This Row],[Anzahl Stellplätze]])</f>
        <v/>
      </c>
      <c r="J31" s="20" t="str">
        <f>IF(Referenztabelle_Eingabe[[#This Row],[Anzahl Stellplätze Lademöglichkeit]]="","",Referenztabelle_Eingabe[[#This Row],[Anzahl Stellplätze Lademöglichkeit]])</f>
        <v/>
      </c>
      <c r="K31" s="20" t="str">
        <f>IF(Referenztabelle_Eingabe[[#This Row],[Anzahl Stellplätze Lastenräder]]="","",Referenztabelle_Eingabe[[#This Row],[Anzahl Stellplätze Lastenräder]])</f>
        <v/>
      </c>
      <c r="L31" s="20" t="str">
        <f>IF(Referenztabelle_Eingabe[[#This Row],[Einfahrtshöhe]]="","",Referenztabelle_Eingabe[[#This Row],[Einfahrtshöhe]])</f>
        <v/>
      </c>
      <c r="M31" s="20" t="str">
        <f>IF(Referenztabelle_Eingabe[[#This Row],[Maximale Lenkerbreite]]="","",Referenztabelle_Eingabe[[#This Row],[Maximale Lenkerbreite]])</f>
        <v/>
      </c>
      <c r="N3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1" s="20" t="str">
        <f>IF(Referenztabelle_Eingabe[[#This Row],[Überwacht?]]="","",Referenztabelle_Eingabe[[#This Row],[Überwacht?]])</f>
        <v/>
      </c>
      <c r="P31" s="20" t="str">
        <f>IF(Referenztabelle_Eingabe[[#This Row],[Überdacht?]]="","",
IF(Referenztabelle_Eingabe[[#This Row],[Überdacht?]]=TRUE,"true",
IF(Referenztabelle_Eingabe[[#This Row],[Überdacht?]]=FALSE,"false")))</f>
        <v/>
      </c>
      <c r="Q31" s="20" t="str">
        <f>IF(Referenztabelle_Eingabe[[#This Row],[Ortsbezug]]="","",Referenztabelle_Eingabe[[#This Row],[Ortsbezug]])</f>
        <v/>
      </c>
      <c r="R31" s="20" t="str">
        <f>IF(Referenztabelle_Eingabe[[#This Row],[Haltestellen-ID]]="","",Referenztabelle_Eingabe[[#This Row],[Haltestellen-ID]])</f>
        <v/>
      </c>
      <c r="S3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1" s="20" t="str">
        <f>IF(Referenztabelle_Eingabe[[#This Row],[Gebühren-Informationen]]="","",Referenztabelle_Eingabe[[#This Row],[Gebühren-Informationen]])</f>
        <v/>
      </c>
      <c r="U31" s="20" t="str">
        <f>IF(Referenztabelle_Eingabe[[#This Row],[Maximale Parkdauer]]="","",Referenztabelle_Eingabe[[#This Row],[Maximale Parkdauer]])</f>
        <v/>
      </c>
      <c r="V3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1" s="20" t="str">
        <f>IF(Referenztabelle_Eingabe[[#This Row],[Foto-URL]]="","",Referenztabelle_Eingabe[[#This Row],[Foto-URL]])</f>
        <v/>
      </c>
      <c r="X31" s="20" t="str">
        <f>IF(Referenztabelle_Eingabe[[#This Row],[Webseite]]="","",Referenztabelle_Eingabe[[#This Row],[Webseite]])</f>
        <v/>
      </c>
      <c r="Y31" s="20" t="str">
        <f>IF(Referenztabelle_Eingabe[[#This Row],[Beschreibung]]="","",Referenztabelle_Eingabe[[#This Row],[Beschreibung]])</f>
        <v/>
      </c>
      <c r="Z31" s="20" t="str">
        <f>IF(Referenztabelle_Eingabe[[#This Row],[Schlagwort]]="","",Referenztabelle_Eingabe[[#This Row],[Schlagwort]])</f>
        <v/>
      </c>
    </row>
    <row r="32" spans="1:26" x14ac:dyDescent="0.25">
      <c r="A32" s="20" t="str">
        <f>IF(Referenztabelle_Eingabe[[#This Row],[ID]]="","",Referenztabelle_Eingabe[[#This Row],[ID]])</f>
        <v/>
      </c>
      <c r="B32" s="20" t="str">
        <f>IF(Referenztabelle_Eingabe[[#This Row],[Name]]="","",Referenztabelle_Eingabe[[#This Row],[Name]])</f>
        <v/>
      </c>
      <c r="C3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2" s="20" t="str">
        <f>IF(Referenztabelle_Eingabe[[#This Row],[Betreiber Name]]="","",Referenztabelle_Eingabe[[#This Row],[Betreiber Name]])</f>
        <v/>
      </c>
      <c r="F32" s="20" t="str">
        <f>IF(Referenztabelle_Eingabe[[#This Row],[Längengrad]]="","",Referenztabelle_Eingabe[[#This Row],[Längengrad]])</f>
        <v/>
      </c>
      <c r="G32" s="20" t="str">
        <f>IF(Referenztabelle_Eingabe[[#This Row],[Breitengrad]]="","",Referenztabelle_Eingabe[[#This Row],[Breitengrad]])</f>
        <v/>
      </c>
      <c r="H3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2" s="20" t="str">
        <f>IF(Referenztabelle_Eingabe[[#This Row],[Anzahl Stellplätze]]="","",Referenztabelle_Eingabe[[#This Row],[Anzahl Stellplätze]])</f>
        <v/>
      </c>
      <c r="J32" s="20" t="str">
        <f>IF(Referenztabelle_Eingabe[[#This Row],[Anzahl Stellplätze Lademöglichkeit]]="","",Referenztabelle_Eingabe[[#This Row],[Anzahl Stellplätze Lademöglichkeit]])</f>
        <v/>
      </c>
      <c r="K32" s="20" t="str">
        <f>IF(Referenztabelle_Eingabe[[#This Row],[Anzahl Stellplätze Lastenräder]]="","",Referenztabelle_Eingabe[[#This Row],[Anzahl Stellplätze Lastenräder]])</f>
        <v/>
      </c>
      <c r="L32" s="20" t="str">
        <f>IF(Referenztabelle_Eingabe[[#This Row],[Einfahrtshöhe]]="","",Referenztabelle_Eingabe[[#This Row],[Einfahrtshöhe]])</f>
        <v/>
      </c>
      <c r="M32" s="20" t="str">
        <f>IF(Referenztabelle_Eingabe[[#This Row],[Maximale Lenkerbreite]]="","",Referenztabelle_Eingabe[[#This Row],[Maximale Lenkerbreite]])</f>
        <v/>
      </c>
      <c r="N3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2" s="20" t="str">
        <f>IF(Referenztabelle_Eingabe[[#This Row],[Überwacht?]]="","",Referenztabelle_Eingabe[[#This Row],[Überwacht?]])</f>
        <v/>
      </c>
      <c r="P32" s="20" t="str">
        <f>IF(Referenztabelle_Eingabe[[#This Row],[Überdacht?]]="","",
IF(Referenztabelle_Eingabe[[#This Row],[Überdacht?]]=TRUE,"true",
IF(Referenztabelle_Eingabe[[#This Row],[Überdacht?]]=FALSE,"false")))</f>
        <v/>
      </c>
      <c r="Q32" s="20" t="str">
        <f>IF(Referenztabelle_Eingabe[[#This Row],[Ortsbezug]]="","",Referenztabelle_Eingabe[[#This Row],[Ortsbezug]])</f>
        <v/>
      </c>
      <c r="R32" s="20" t="str">
        <f>IF(Referenztabelle_Eingabe[[#This Row],[Haltestellen-ID]]="","",Referenztabelle_Eingabe[[#This Row],[Haltestellen-ID]])</f>
        <v/>
      </c>
      <c r="S3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2" s="20" t="str">
        <f>IF(Referenztabelle_Eingabe[[#This Row],[Gebühren-Informationen]]="","",Referenztabelle_Eingabe[[#This Row],[Gebühren-Informationen]])</f>
        <v/>
      </c>
      <c r="U32" s="20" t="str">
        <f>IF(Referenztabelle_Eingabe[[#This Row],[Maximale Parkdauer]]="","",Referenztabelle_Eingabe[[#This Row],[Maximale Parkdauer]])</f>
        <v/>
      </c>
      <c r="V3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2" s="20" t="str">
        <f>IF(Referenztabelle_Eingabe[[#This Row],[Foto-URL]]="","",Referenztabelle_Eingabe[[#This Row],[Foto-URL]])</f>
        <v/>
      </c>
      <c r="X32" s="20" t="str">
        <f>IF(Referenztabelle_Eingabe[[#This Row],[Webseite]]="","",Referenztabelle_Eingabe[[#This Row],[Webseite]])</f>
        <v/>
      </c>
      <c r="Y32" s="20" t="str">
        <f>IF(Referenztabelle_Eingabe[[#This Row],[Beschreibung]]="","",Referenztabelle_Eingabe[[#This Row],[Beschreibung]])</f>
        <v/>
      </c>
      <c r="Z32" s="20" t="str">
        <f>IF(Referenztabelle_Eingabe[[#This Row],[Schlagwort]]="","",Referenztabelle_Eingabe[[#This Row],[Schlagwort]])</f>
        <v/>
      </c>
    </row>
    <row r="33" spans="1:26" x14ac:dyDescent="0.25">
      <c r="A33" s="20" t="str">
        <f>IF(Referenztabelle_Eingabe[[#This Row],[ID]]="","",Referenztabelle_Eingabe[[#This Row],[ID]])</f>
        <v/>
      </c>
      <c r="B33" s="20" t="str">
        <f>IF(Referenztabelle_Eingabe[[#This Row],[Name]]="","",Referenztabelle_Eingabe[[#This Row],[Name]])</f>
        <v/>
      </c>
      <c r="C3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3" s="20" t="str">
        <f>IF(Referenztabelle_Eingabe[[#This Row],[Betreiber Name]]="","",Referenztabelle_Eingabe[[#This Row],[Betreiber Name]])</f>
        <v/>
      </c>
      <c r="F33" s="20" t="str">
        <f>IF(Referenztabelle_Eingabe[[#This Row],[Längengrad]]="","",Referenztabelle_Eingabe[[#This Row],[Längengrad]])</f>
        <v/>
      </c>
      <c r="G33" s="20" t="str">
        <f>IF(Referenztabelle_Eingabe[[#This Row],[Breitengrad]]="","",Referenztabelle_Eingabe[[#This Row],[Breitengrad]])</f>
        <v/>
      </c>
      <c r="H3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3" s="20" t="str">
        <f>IF(Referenztabelle_Eingabe[[#This Row],[Anzahl Stellplätze]]="","",Referenztabelle_Eingabe[[#This Row],[Anzahl Stellplätze]])</f>
        <v/>
      </c>
      <c r="J33" s="20" t="str">
        <f>IF(Referenztabelle_Eingabe[[#This Row],[Anzahl Stellplätze Lademöglichkeit]]="","",Referenztabelle_Eingabe[[#This Row],[Anzahl Stellplätze Lademöglichkeit]])</f>
        <v/>
      </c>
      <c r="K33" s="20" t="str">
        <f>IF(Referenztabelle_Eingabe[[#This Row],[Anzahl Stellplätze Lastenräder]]="","",Referenztabelle_Eingabe[[#This Row],[Anzahl Stellplätze Lastenräder]])</f>
        <v/>
      </c>
      <c r="L33" s="20" t="str">
        <f>IF(Referenztabelle_Eingabe[[#This Row],[Einfahrtshöhe]]="","",Referenztabelle_Eingabe[[#This Row],[Einfahrtshöhe]])</f>
        <v/>
      </c>
      <c r="M33" s="20" t="str">
        <f>IF(Referenztabelle_Eingabe[[#This Row],[Maximale Lenkerbreite]]="","",Referenztabelle_Eingabe[[#This Row],[Maximale Lenkerbreite]])</f>
        <v/>
      </c>
      <c r="N3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3" s="20" t="str">
        <f>IF(Referenztabelle_Eingabe[[#This Row],[Überwacht?]]="","",Referenztabelle_Eingabe[[#This Row],[Überwacht?]])</f>
        <v/>
      </c>
      <c r="P33" s="20" t="str">
        <f>IF(Referenztabelle_Eingabe[[#This Row],[Überdacht?]]="","",
IF(Referenztabelle_Eingabe[[#This Row],[Überdacht?]]=TRUE,"true",
IF(Referenztabelle_Eingabe[[#This Row],[Überdacht?]]=FALSE,"false")))</f>
        <v/>
      </c>
      <c r="Q33" s="20" t="str">
        <f>IF(Referenztabelle_Eingabe[[#This Row],[Ortsbezug]]="","",Referenztabelle_Eingabe[[#This Row],[Ortsbezug]])</f>
        <v/>
      </c>
      <c r="R33" s="20" t="str">
        <f>IF(Referenztabelle_Eingabe[[#This Row],[Haltestellen-ID]]="","",Referenztabelle_Eingabe[[#This Row],[Haltestellen-ID]])</f>
        <v/>
      </c>
      <c r="S3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3" s="20" t="str">
        <f>IF(Referenztabelle_Eingabe[[#This Row],[Gebühren-Informationen]]="","",Referenztabelle_Eingabe[[#This Row],[Gebühren-Informationen]])</f>
        <v/>
      </c>
      <c r="U33" s="20" t="str">
        <f>IF(Referenztabelle_Eingabe[[#This Row],[Maximale Parkdauer]]="","",Referenztabelle_Eingabe[[#This Row],[Maximale Parkdauer]])</f>
        <v/>
      </c>
      <c r="V3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3" s="20" t="str">
        <f>IF(Referenztabelle_Eingabe[[#This Row],[Foto-URL]]="","",Referenztabelle_Eingabe[[#This Row],[Foto-URL]])</f>
        <v/>
      </c>
      <c r="X33" s="20" t="str">
        <f>IF(Referenztabelle_Eingabe[[#This Row],[Webseite]]="","",Referenztabelle_Eingabe[[#This Row],[Webseite]])</f>
        <v/>
      </c>
      <c r="Y33" s="20" t="str">
        <f>IF(Referenztabelle_Eingabe[[#This Row],[Beschreibung]]="","",Referenztabelle_Eingabe[[#This Row],[Beschreibung]])</f>
        <v/>
      </c>
      <c r="Z33" s="20" t="str">
        <f>IF(Referenztabelle_Eingabe[[#This Row],[Schlagwort]]="","",Referenztabelle_Eingabe[[#This Row],[Schlagwort]])</f>
        <v/>
      </c>
    </row>
    <row r="34" spans="1:26" x14ac:dyDescent="0.25">
      <c r="A34" s="20" t="str">
        <f>IF(Referenztabelle_Eingabe[[#This Row],[ID]]="","",Referenztabelle_Eingabe[[#This Row],[ID]])</f>
        <v/>
      </c>
      <c r="B34" s="20" t="str">
        <f>IF(Referenztabelle_Eingabe[[#This Row],[Name]]="","",Referenztabelle_Eingabe[[#This Row],[Name]])</f>
        <v/>
      </c>
      <c r="C3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4" s="20" t="str">
        <f>IF(Referenztabelle_Eingabe[[#This Row],[Betreiber Name]]="","",Referenztabelle_Eingabe[[#This Row],[Betreiber Name]])</f>
        <v/>
      </c>
      <c r="F34" s="20" t="str">
        <f>IF(Referenztabelle_Eingabe[[#This Row],[Längengrad]]="","",Referenztabelle_Eingabe[[#This Row],[Längengrad]])</f>
        <v/>
      </c>
      <c r="G34" s="20" t="str">
        <f>IF(Referenztabelle_Eingabe[[#This Row],[Breitengrad]]="","",Referenztabelle_Eingabe[[#This Row],[Breitengrad]])</f>
        <v/>
      </c>
      <c r="H3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4" s="20" t="str">
        <f>IF(Referenztabelle_Eingabe[[#This Row],[Anzahl Stellplätze]]="","",Referenztabelle_Eingabe[[#This Row],[Anzahl Stellplätze]])</f>
        <v/>
      </c>
      <c r="J34" s="20" t="str">
        <f>IF(Referenztabelle_Eingabe[[#This Row],[Anzahl Stellplätze Lademöglichkeit]]="","",Referenztabelle_Eingabe[[#This Row],[Anzahl Stellplätze Lademöglichkeit]])</f>
        <v/>
      </c>
      <c r="K34" s="20" t="str">
        <f>IF(Referenztabelle_Eingabe[[#This Row],[Anzahl Stellplätze Lastenräder]]="","",Referenztabelle_Eingabe[[#This Row],[Anzahl Stellplätze Lastenräder]])</f>
        <v/>
      </c>
      <c r="L34" s="20" t="str">
        <f>IF(Referenztabelle_Eingabe[[#This Row],[Einfahrtshöhe]]="","",Referenztabelle_Eingabe[[#This Row],[Einfahrtshöhe]])</f>
        <v/>
      </c>
      <c r="M34" s="20" t="str">
        <f>IF(Referenztabelle_Eingabe[[#This Row],[Maximale Lenkerbreite]]="","",Referenztabelle_Eingabe[[#This Row],[Maximale Lenkerbreite]])</f>
        <v/>
      </c>
      <c r="N3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4" s="20" t="str">
        <f>IF(Referenztabelle_Eingabe[[#This Row],[Überwacht?]]="","",Referenztabelle_Eingabe[[#This Row],[Überwacht?]])</f>
        <v/>
      </c>
      <c r="P34" s="20" t="str">
        <f>IF(Referenztabelle_Eingabe[[#This Row],[Überdacht?]]="","",
IF(Referenztabelle_Eingabe[[#This Row],[Überdacht?]]=TRUE,"true",
IF(Referenztabelle_Eingabe[[#This Row],[Überdacht?]]=FALSE,"false")))</f>
        <v/>
      </c>
      <c r="Q34" s="20" t="str">
        <f>IF(Referenztabelle_Eingabe[[#This Row],[Ortsbezug]]="","",Referenztabelle_Eingabe[[#This Row],[Ortsbezug]])</f>
        <v/>
      </c>
      <c r="R34" s="20" t="str">
        <f>IF(Referenztabelle_Eingabe[[#This Row],[Haltestellen-ID]]="","",Referenztabelle_Eingabe[[#This Row],[Haltestellen-ID]])</f>
        <v/>
      </c>
      <c r="S3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4" s="20" t="str">
        <f>IF(Referenztabelle_Eingabe[[#This Row],[Gebühren-Informationen]]="","",Referenztabelle_Eingabe[[#This Row],[Gebühren-Informationen]])</f>
        <v/>
      </c>
      <c r="U34" s="20" t="str">
        <f>IF(Referenztabelle_Eingabe[[#This Row],[Maximale Parkdauer]]="","",Referenztabelle_Eingabe[[#This Row],[Maximale Parkdauer]])</f>
        <v/>
      </c>
      <c r="V3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4" s="20" t="str">
        <f>IF(Referenztabelle_Eingabe[[#This Row],[Foto-URL]]="","",Referenztabelle_Eingabe[[#This Row],[Foto-URL]])</f>
        <v/>
      </c>
      <c r="X34" s="20" t="str">
        <f>IF(Referenztabelle_Eingabe[[#This Row],[Webseite]]="","",Referenztabelle_Eingabe[[#This Row],[Webseite]])</f>
        <v/>
      </c>
      <c r="Y34" s="20" t="str">
        <f>IF(Referenztabelle_Eingabe[[#This Row],[Beschreibung]]="","",Referenztabelle_Eingabe[[#This Row],[Beschreibung]])</f>
        <v/>
      </c>
      <c r="Z34" s="20" t="str">
        <f>IF(Referenztabelle_Eingabe[[#This Row],[Schlagwort]]="","",Referenztabelle_Eingabe[[#This Row],[Schlagwort]])</f>
        <v/>
      </c>
    </row>
    <row r="35" spans="1:26" x14ac:dyDescent="0.25">
      <c r="A35" s="20" t="str">
        <f>IF(Referenztabelle_Eingabe[[#This Row],[ID]]="","",Referenztabelle_Eingabe[[#This Row],[ID]])</f>
        <v/>
      </c>
      <c r="B35" s="20" t="str">
        <f>IF(Referenztabelle_Eingabe[[#This Row],[Name]]="","",Referenztabelle_Eingabe[[#This Row],[Name]])</f>
        <v/>
      </c>
      <c r="C3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5" s="20" t="str">
        <f>IF(Referenztabelle_Eingabe[[#This Row],[Betreiber Name]]="","",Referenztabelle_Eingabe[[#This Row],[Betreiber Name]])</f>
        <v/>
      </c>
      <c r="F35" s="20" t="str">
        <f>IF(Referenztabelle_Eingabe[[#This Row],[Längengrad]]="","",Referenztabelle_Eingabe[[#This Row],[Längengrad]])</f>
        <v/>
      </c>
      <c r="G35" s="20" t="str">
        <f>IF(Referenztabelle_Eingabe[[#This Row],[Breitengrad]]="","",Referenztabelle_Eingabe[[#This Row],[Breitengrad]])</f>
        <v/>
      </c>
      <c r="H3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5" s="20" t="str">
        <f>IF(Referenztabelle_Eingabe[[#This Row],[Anzahl Stellplätze]]="","",Referenztabelle_Eingabe[[#This Row],[Anzahl Stellplätze]])</f>
        <v/>
      </c>
      <c r="J35" s="20" t="str">
        <f>IF(Referenztabelle_Eingabe[[#This Row],[Anzahl Stellplätze Lademöglichkeit]]="","",Referenztabelle_Eingabe[[#This Row],[Anzahl Stellplätze Lademöglichkeit]])</f>
        <v/>
      </c>
      <c r="K35" s="20" t="str">
        <f>IF(Referenztabelle_Eingabe[[#This Row],[Anzahl Stellplätze Lastenräder]]="","",Referenztabelle_Eingabe[[#This Row],[Anzahl Stellplätze Lastenräder]])</f>
        <v/>
      </c>
      <c r="L35" s="20" t="str">
        <f>IF(Referenztabelle_Eingabe[[#This Row],[Einfahrtshöhe]]="","",Referenztabelle_Eingabe[[#This Row],[Einfahrtshöhe]])</f>
        <v/>
      </c>
      <c r="M35" s="20" t="str">
        <f>IF(Referenztabelle_Eingabe[[#This Row],[Maximale Lenkerbreite]]="","",Referenztabelle_Eingabe[[#This Row],[Maximale Lenkerbreite]])</f>
        <v/>
      </c>
      <c r="N3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5" s="20" t="str">
        <f>IF(Referenztabelle_Eingabe[[#This Row],[Überwacht?]]="","",Referenztabelle_Eingabe[[#This Row],[Überwacht?]])</f>
        <v/>
      </c>
      <c r="P35" s="20" t="str">
        <f>IF(Referenztabelle_Eingabe[[#This Row],[Überdacht?]]="","",
IF(Referenztabelle_Eingabe[[#This Row],[Überdacht?]]=TRUE,"true",
IF(Referenztabelle_Eingabe[[#This Row],[Überdacht?]]=FALSE,"false")))</f>
        <v/>
      </c>
      <c r="Q35" s="20" t="str">
        <f>IF(Referenztabelle_Eingabe[[#This Row],[Ortsbezug]]="","",Referenztabelle_Eingabe[[#This Row],[Ortsbezug]])</f>
        <v/>
      </c>
      <c r="R35" s="20" t="str">
        <f>IF(Referenztabelle_Eingabe[[#This Row],[Haltestellen-ID]]="","",Referenztabelle_Eingabe[[#This Row],[Haltestellen-ID]])</f>
        <v/>
      </c>
      <c r="S3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5" s="20" t="str">
        <f>IF(Referenztabelle_Eingabe[[#This Row],[Gebühren-Informationen]]="","",Referenztabelle_Eingabe[[#This Row],[Gebühren-Informationen]])</f>
        <v/>
      </c>
      <c r="U35" s="20" t="str">
        <f>IF(Referenztabelle_Eingabe[[#This Row],[Maximale Parkdauer]]="","",Referenztabelle_Eingabe[[#This Row],[Maximale Parkdauer]])</f>
        <v/>
      </c>
      <c r="V3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5" s="20" t="str">
        <f>IF(Referenztabelle_Eingabe[[#This Row],[Foto-URL]]="","",Referenztabelle_Eingabe[[#This Row],[Foto-URL]])</f>
        <v/>
      </c>
      <c r="X35" s="20" t="str">
        <f>IF(Referenztabelle_Eingabe[[#This Row],[Webseite]]="","",Referenztabelle_Eingabe[[#This Row],[Webseite]])</f>
        <v/>
      </c>
      <c r="Y35" s="20" t="str">
        <f>IF(Referenztabelle_Eingabe[[#This Row],[Beschreibung]]="","",Referenztabelle_Eingabe[[#This Row],[Beschreibung]])</f>
        <v/>
      </c>
      <c r="Z35" s="20" t="str">
        <f>IF(Referenztabelle_Eingabe[[#This Row],[Schlagwort]]="","",Referenztabelle_Eingabe[[#This Row],[Schlagwort]])</f>
        <v/>
      </c>
    </row>
    <row r="36" spans="1:26" x14ac:dyDescent="0.25">
      <c r="A36" s="20" t="str">
        <f>IF(Referenztabelle_Eingabe[[#This Row],[ID]]="","",Referenztabelle_Eingabe[[#This Row],[ID]])</f>
        <v/>
      </c>
      <c r="B36" s="20" t="str">
        <f>IF(Referenztabelle_Eingabe[[#This Row],[Name]]="","",Referenztabelle_Eingabe[[#This Row],[Name]])</f>
        <v/>
      </c>
      <c r="C3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6" s="20" t="str">
        <f>IF(Referenztabelle_Eingabe[[#This Row],[Betreiber Name]]="","",Referenztabelle_Eingabe[[#This Row],[Betreiber Name]])</f>
        <v/>
      </c>
      <c r="F36" s="20" t="str">
        <f>IF(Referenztabelle_Eingabe[[#This Row],[Längengrad]]="","",Referenztabelle_Eingabe[[#This Row],[Längengrad]])</f>
        <v/>
      </c>
      <c r="G36" s="20" t="str">
        <f>IF(Referenztabelle_Eingabe[[#This Row],[Breitengrad]]="","",Referenztabelle_Eingabe[[#This Row],[Breitengrad]])</f>
        <v/>
      </c>
      <c r="H3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6" s="20" t="str">
        <f>IF(Referenztabelle_Eingabe[[#This Row],[Anzahl Stellplätze]]="","",Referenztabelle_Eingabe[[#This Row],[Anzahl Stellplätze]])</f>
        <v/>
      </c>
      <c r="J36" s="20" t="str">
        <f>IF(Referenztabelle_Eingabe[[#This Row],[Anzahl Stellplätze Lademöglichkeit]]="","",Referenztabelle_Eingabe[[#This Row],[Anzahl Stellplätze Lademöglichkeit]])</f>
        <v/>
      </c>
      <c r="K36" s="20" t="str">
        <f>IF(Referenztabelle_Eingabe[[#This Row],[Anzahl Stellplätze Lastenräder]]="","",Referenztabelle_Eingabe[[#This Row],[Anzahl Stellplätze Lastenräder]])</f>
        <v/>
      </c>
      <c r="L36" s="20" t="str">
        <f>IF(Referenztabelle_Eingabe[[#This Row],[Einfahrtshöhe]]="","",Referenztabelle_Eingabe[[#This Row],[Einfahrtshöhe]])</f>
        <v/>
      </c>
      <c r="M36" s="20" t="str">
        <f>IF(Referenztabelle_Eingabe[[#This Row],[Maximale Lenkerbreite]]="","",Referenztabelle_Eingabe[[#This Row],[Maximale Lenkerbreite]])</f>
        <v/>
      </c>
      <c r="N3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6" s="20" t="str">
        <f>IF(Referenztabelle_Eingabe[[#This Row],[Überwacht?]]="","",Referenztabelle_Eingabe[[#This Row],[Überwacht?]])</f>
        <v/>
      </c>
      <c r="P36" s="20" t="str">
        <f>IF(Referenztabelle_Eingabe[[#This Row],[Überdacht?]]="","",
IF(Referenztabelle_Eingabe[[#This Row],[Überdacht?]]=TRUE,"true",
IF(Referenztabelle_Eingabe[[#This Row],[Überdacht?]]=FALSE,"false")))</f>
        <v/>
      </c>
      <c r="Q36" s="20" t="str">
        <f>IF(Referenztabelle_Eingabe[[#This Row],[Ortsbezug]]="","",Referenztabelle_Eingabe[[#This Row],[Ortsbezug]])</f>
        <v/>
      </c>
      <c r="R36" s="20" t="str">
        <f>IF(Referenztabelle_Eingabe[[#This Row],[Haltestellen-ID]]="","",Referenztabelle_Eingabe[[#This Row],[Haltestellen-ID]])</f>
        <v/>
      </c>
      <c r="S3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6" s="20" t="str">
        <f>IF(Referenztabelle_Eingabe[[#This Row],[Gebühren-Informationen]]="","",Referenztabelle_Eingabe[[#This Row],[Gebühren-Informationen]])</f>
        <v/>
      </c>
      <c r="U36" s="20" t="str">
        <f>IF(Referenztabelle_Eingabe[[#This Row],[Maximale Parkdauer]]="","",Referenztabelle_Eingabe[[#This Row],[Maximale Parkdauer]])</f>
        <v/>
      </c>
      <c r="V3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6" s="20" t="str">
        <f>IF(Referenztabelle_Eingabe[[#This Row],[Foto-URL]]="","",Referenztabelle_Eingabe[[#This Row],[Foto-URL]])</f>
        <v/>
      </c>
      <c r="X36" s="20" t="str">
        <f>IF(Referenztabelle_Eingabe[[#This Row],[Webseite]]="","",Referenztabelle_Eingabe[[#This Row],[Webseite]])</f>
        <v/>
      </c>
      <c r="Y36" s="20" t="str">
        <f>IF(Referenztabelle_Eingabe[[#This Row],[Beschreibung]]="","",Referenztabelle_Eingabe[[#This Row],[Beschreibung]])</f>
        <v/>
      </c>
      <c r="Z36" s="20" t="str">
        <f>IF(Referenztabelle_Eingabe[[#This Row],[Schlagwort]]="","",Referenztabelle_Eingabe[[#This Row],[Schlagwort]])</f>
        <v/>
      </c>
    </row>
    <row r="37" spans="1:26" x14ac:dyDescent="0.25">
      <c r="A37" s="20" t="str">
        <f>IF(Referenztabelle_Eingabe[[#This Row],[ID]]="","",Referenztabelle_Eingabe[[#This Row],[ID]])</f>
        <v/>
      </c>
      <c r="B37" s="20" t="str">
        <f>IF(Referenztabelle_Eingabe[[#This Row],[Name]]="","",Referenztabelle_Eingabe[[#This Row],[Name]])</f>
        <v/>
      </c>
      <c r="C3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7" s="20" t="str">
        <f>IF(Referenztabelle_Eingabe[[#This Row],[Betreiber Name]]="","",Referenztabelle_Eingabe[[#This Row],[Betreiber Name]])</f>
        <v/>
      </c>
      <c r="F37" s="20" t="str">
        <f>IF(Referenztabelle_Eingabe[[#This Row],[Längengrad]]="","",Referenztabelle_Eingabe[[#This Row],[Längengrad]])</f>
        <v/>
      </c>
      <c r="G37" s="20" t="str">
        <f>IF(Referenztabelle_Eingabe[[#This Row],[Breitengrad]]="","",Referenztabelle_Eingabe[[#This Row],[Breitengrad]])</f>
        <v/>
      </c>
      <c r="H3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7" s="20" t="str">
        <f>IF(Referenztabelle_Eingabe[[#This Row],[Anzahl Stellplätze]]="","",Referenztabelle_Eingabe[[#This Row],[Anzahl Stellplätze]])</f>
        <v/>
      </c>
      <c r="J37" s="20" t="str">
        <f>IF(Referenztabelle_Eingabe[[#This Row],[Anzahl Stellplätze Lademöglichkeit]]="","",Referenztabelle_Eingabe[[#This Row],[Anzahl Stellplätze Lademöglichkeit]])</f>
        <v/>
      </c>
      <c r="K37" s="20" t="str">
        <f>IF(Referenztabelle_Eingabe[[#This Row],[Anzahl Stellplätze Lastenräder]]="","",Referenztabelle_Eingabe[[#This Row],[Anzahl Stellplätze Lastenräder]])</f>
        <v/>
      </c>
      <c r="L37" s="20" t="str">
        <f>IF(Referenztabelle_Eingabe[[#This Row],[Einfahrtshöhe]]="","",Referenztabelle_Eingabe[[#This Row],[Einfahrtshöhe]])</f>
        <v/>
      </c>
      <c r="M37" s="20" t="str">
        <f>IF(Referenztabelle_Eingabe[[#This Row],[Maximale Lenkerbreite]]="","",Referenztabelle_Eingabe[[#This Row],[Maximale Lenkerbreite]])</f>
        <v/>
      </c>
      <c r="N3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7" s="20" t="str">
        <f>IF(Referenztabelle_Eingabe[[#This Row],[Überwacht?]]="","",Referenztabelle_Eingabe[[#This Row],[Überwacht?]])</f>
        <v/>
      </c>
      <c r="P37" s="20" t="str">
        <f>IF(Referenztabelle_Eingabe[[#This Row],[Überdacht?]]="","",
IF(Referenztabelle_Eingabe[[#This Row],[Überdacht?]]=TRUE,"true",
IF(Referenztabelle_Eingabe[[#This Row],[Überdacht?]]=FALSE,"false")))</f>
        <v/>
      </c>
      <c r="Q37" s="20" t="str">
        <f>IF(Referenztabelle_Eingabe[[#This Row],[Ortsbezug]]="","",Referenztabelle_Eingabe[[#This Row],[Ortsbezug]])</f>
        <v/>
      </c>
      <c r="R37" s="20" t="str">
        <f>IF(Referenztabelle_Eingabe[[#This Row],[Haltestellen-ID]]="","",Referenztabelle_Eingabe[[#This Row],[Haltestellen-ID]])</f>
        <v/>
      </c>
      <c r="S3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7" s="20" t="str">
        <f>IF(Referenztabelle_Eingabe[[#This Row],[Gebühren-Informationen]]="","",Referenztabelle_Eingabe[[#This Row],[Gebühren-Informationen]])</f>
        <v/>
      </c>
      <c r="U37" s="20" t="str">
        <f>IF(Referenztabelle_Eingabe[[#This Row],[Maximale Parkdauer]]="","",Referenztabelle_Eingabe[[#This Row],[Maximale Parkdauer]])</f>
        <v/>
      </c>
      <c r="V3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7" s="20" t="str">
        <f>IF(Referenztabelle_Eingabe[[#This Row],[Foto-URL]]="","",Referenztabelle_Eingabe[[#This Row],[Foto-URL]])</f>
        <v/>
      </c>
      <c r="X37" s="20" t="str">
        <f>IF(Referenztabelle_Eingabe[[#This Row],[Webseite]]="","",Referenztabelle_Eingabe[[#This Row],[Webseite]])</f>
        <v/>
      </c>
      <c r="Y37" s="20" t="str">
        <f>IF(Referenztabelle_Eingabe[[#This Row],[Beschreibung]]="","",Referenztabelle_Eingabe[[#This Row],[Beschreibung]])</f>
        <v/>
      </c>
      <c r="Z37" s="20" t="str">
        <f>IF(Referenztabelle_Eingabe[[#This Row],[Schlagwort]]="","",Referenztabelle_Eingabe[[#This Row],[Schlagwort]])</f>
        <v/>
      </c>
    </row>
    <row r="38" spans="1:26" x14ac:dyDescent="0.25">
      <c r="A38" s="20" t="str">
        <f>IF(Referenztabelle_Eingabe[[#This Row],[ID]]="","",Referenztabelle_Eingabe[[#This Row],[ID]])</f>
        <v/>
      </c>
      <c r="B38" s="20" t="str">
        <f>IF(Referenztabelle_Eingabe[[#This Row],[Name]]="","",Referenztabelle_Eingabe[[#This Row],[Name]])</f>
        <v/>
      </c>
      <c r="C3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8" s="20" t="str">
        <f>IF(Referenztabelle_Eingabe[[#This Row],[Betreiber Name]]="","",Referenztabelle_Eingabe[[#This Row],[Betreiber Name]])</f>
        <v/>
      </c>
      <c r="F38" s="20" t="str">
        <f>IF(Referenztabelle_Eingabe[[#This Row],[Längengrad]]="","",Referenztabelle_Eingabe[[#This Row],[Längengrad]])</f>
        <v/>
      </c>
      <c r="G38" s="20" t="str">
        <f>IF(Referenztabelle_Eingabe[[#This Row],[Breitengrad]]="","",Referenztabelle_Eingabe[[#This Row],[Breitengrad]])</f>
        <v/>
      </c>
      <c r="H3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8" s="20" t="str">
        <f>IF(Referenztabelle_Eingabe[[#This Row],[Anzahl Stellplätze]]="","",Referenztabelle_Eingabe[[#This Row],[Anzahl Stellplätze]])</f>
        <v/>
      </c>
      <c r="J38" s="20" t="str">
        <f>IF(Referenztabelle_Eingabe[[#This Row],[Anzahl Stellplätze Lademöglichkeit]]="","",Referenztabelle_Eingabe[[#This Row],[Anzahl Stellplätze Lademöglichkeit]])</f>
        <v/>
      </c>
      <c r="K38" s="20" t="str">
        <f>IF(Referenztabelle_Eingabe[[#This Row],[Anzahl Stellplätze Lastenräder]]="","",Referenztabelle_Eingabe[[#This Row],[Anzahl Stellplätze Lastenräder]])</f>
        <v/>
      </c>
      <c r="L38" s="20" t="str">
        <f>IF(Referenztabelle_Eingabe[[#This Row],[Einfahrtshöhe]]="","",Referenztabelle_Eingabe[[#This Row],[Einfahrtshöhe]])</f>
        <v/>
      </c>
      <c r="M38" s="20" t="str">
        <f>IF(Referenztabelle_Eingabe[[#This Row],[Maximale Lenkerbreite]]="","",Referenztabelle_Eingabe[[#This Row],[Maximale Lenkerbreite]])</f>
        <v/>
      </c>
      <c r="N3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8" s="20" t="str">
        <f>IF(Referenztabelle_Eingabe[[#This Row],[Überwacht?]]="","",Referenztabelle_Eingabe[[#This Row],[Überwacht?]])</f>
        <v/>
      </c>
      <c r="P38" s="20" t="str">
        <f>IF(Referenztabelle_Eingabe[[#This Row],[Überdacht?]]="","",
IF(Referenztabelle_Eingabe[[#This Row],[Überdacht?]]=TRUE,"true",
IF(Referenztabelle_Eingabe[[#This Row],[Überdacht?]]=FALSE,"false")))</f>
        <v/>
      </c>
      <c r="Q38" s="20" t="str">
        <f>IF(Referenztabelle_Eingabe[[#This Row],[Ortsbezug]]="","",Referenztabelle_Eingabe[[#This Row],[Ortsbezug]])</f>
        <v/>
      </c>
      <c r="R38" s="20" t="str">
        <f>IF(Referenztabelle_Eingabe[[#This Row],[Haltestellen-ID]]="","",Referenztabelle_Eingabe[[#This Row],[Haltestellen-ID]])</f>
        <v/>
      </c>
      <c r="S3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8" s="20" t="str">
        <f>IF(Referenztabelle_Eingabe[[#This Row],[Gebühren-Informationen]]="","",Referenztabelle_Eingabe[[#This Row],[Gebühren-Informationen]])</f>
        <v/>
      </c>
      <c r="U38" s="20" t="str">
        <f>IF(Referenztabelle_Eingabe[[#This Row],[Maximale Parkdauer]]="","",Referenztabelle_Eingabe[[#This Row],[Maximale Parkdauer]])</f>
        <v/>
      </c>
      <c r="V3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8" s="20" t="str">
        <f>IF(Referenztabelle_Eingabe[[#This Row],[Foto-URL]]="","",Referenztabelle_Eingabe[[#This Row],[Foto-URL]])</f>
        <v/>
      </c>
      <c r="X38" s="20" t="str">
        <f>IF(Referenztabelle_Eingabe[[#This Row],[Webseite]]="","",Referenztabelle_Eingabe[[#This Row],[Webseite]])</f>
        <v/>
      </c>
      <c r="Y38" s="20" t="str">
        <f>IF(Referenztabelle_Eingabe[[#This Row],[Beschreibung]]="","",Referenztabelle_Eingabe[[#This Row],[Beschreibung]])</f>
        <v/>
      </c>
      <c r="Z38" s="20" t="str">
        <f>IF(Referenztabelle_Eingabe[[#This Row],[Schlagwort]]="","",Referenztabelle_Eingabe[[#This Row],[Schlagwort]])</f>
        <v/>
      </c>
    </row>
    <row r="39" spans="1:26" x14ac:dyDescent="0.25">
      <c r="A39" s="20" t="str">
        <f>IF(Referenztabelle_Eingabe[[#This Row],[ID]]="","",Referenztabelle_Eingabe[[#This Row],[ID]])</f>
        <v/>
      </c>
      <c r="B39" s="20" t="str">
        <f>IF(Referenztabelle_Eingabe[[#This Row],[Name]]="","",Referenztabelle_Eingabe[[#This Row],[Name]])</f>
        <v/>
      </c>
      <c r="C3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9" s="20" t="str">
        <f>IF(Referenztabelle_Eingabe[[#This Row],[Betreiber Name]]="","",Referenztabelle_Eingabe[[#This Row],[Betreiber Name]])</f>
        <v/>
      </c>
      <c r="F39" s="20" t="str">
        <f>IF(Referenztabelle_Eingabe[[#This Row],[Längengrad]]="","",Referenztabelle_Eingabe[[#This Row],[Längengrad]])</f>
        <v/>
      </c>
      <c r="G39" s="20" t="str">
        <f>IF(Referenztabelle_Eingabe[[#This Row],[Breitengrad]]="","",Referenztabelle_Eingabe[[#This Row],[Breitengrad]])</f>
        <v/>
      </c>
      <c r="H3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9" s="20" t="str">
        <f>IF(Referenztabelle_Eingabe[[#This Row],[Anzahl Stellplätze]]="","",Referenztabelle_Eingabe[[#This Row],[Anzahl Stellplätze]])</f>
        <v/>
      </c>
      <c r="J39" s="20" t="str">
        <f>IF(Referenztabelle_Eingabe[[#This Row],[Anzahl Stellplätze Lademöglichkeit]]="","",Referenztabelle_Eingabe[[#This Row],[Anzahl Stellplätze Lademöglichkeit]])</f>
        <v/>
      </c>
      <c r="K39" s="20" t="str">
        <f>IF(Referenztabelle_Eingabe[[#This Row],[Anzahl Stellplätze Lastenräder]]="","",Referenztabelle_Eingabe[[#This Row],[Anzahl Stellplätze Lastenräder]])</f>
        <v/>
      </c>
      <c r="L39" s="20" t="str">
        <f>IF(Referenztabelle_Eingabe[[#This Row],[Einfahrtshöhe]]="","",Referenztabelle_Eingabe[[#This Row],[Einfahrtshöhe]])</f>
        <v/>
      </c>
      <c r="M39" s="20" t="str">
        <f>IF(Referenztabelle_Eingabe[[#This Row],[Maximale Lenkerbreite]]="","",Referenztabelle_Eingabe[[#This Row],[Maximale Lenkerbreite]])</f>
        <v/>
      </c>
      <c r="N3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9" s="20" t="str">
        <f>IF(Referenztabelle_Eingabe[[#This Row],[Überwacht?]]="","",Referenztabelle_Eingabe[[#This Row],[Überwacht?]])</f>
        <v/>
      </c>
      <c r="P39" s="20" t="str">
        <f>IF(Referenztabelle_Eingabe[[#This Row],[Überdacht?]]="","",
IF(Referenztabelle_Eingabe[[#This Row],[Überdacht?]]=TRUE,"true",
IF(Referenztabelle_Eingabe[[#This Row],[Überdacht?]]=FALSE,"false")))</f>
        <v/>
      </c>
      <c r="Q39" s="20" t="str">
        <f>IF(Referenztabelle_Eingabe[[#This Row],[Ortsbezug]]="","",Referenztabelle_Eingabe[[#This Row],[Ortsbezug]])</f>
        <v/>
      </c>
      <c r="R39" s="20" t="str">
        <f>IF(Referenztabelle_Eingabe[[#This Row],[Haltestellen-ID]]="","",Referenztabelle_Eingabe[[#This Row],[Haltestellen-ID]])</f>
        <v/>
      </c>
      <c r="S3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9" s="20" t="str">
        <f>IF(Referenztabelle_Eingabe[[#This Row],[Gebühren-Informationen]]="","",Referenztabelle_Eingabe[[#This Row],[Gebühren-Informationen]])</f>
        <v/>
      </c>
      <c r="U39" s="20" t="str">
        <f>IF(Referenztabelle_Eingabe[[#This Row],[Maximale Parkdauer]]="","",Referenztabelle_Eingabe[[#This Row],[Maximale Parkdauer]])</f>
        <v/>
      </c>
      <c r="V3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9" s="20" t="str">
        <f>IF(Referenztabelle_Eingabe[[#This Row],[Foto-URL]]="","",Referenztabelle_Eingabe[[#This Row],[Foto-URL]])</f>
        <v/>
      </c>
      <c r="X39" s="20" t="str">
        <f>IF(Referenztabelle_Eingabe[[#This Row],[Webseite]]="","",Referenztabelle_Eingabe[[#This Row],[Webseite]])</f>
        <v/>
      </c>
      <c r="Y39" s="20" t="str">
        <f>IF(Referenztabelle_Eingabe[[#This Row],[Beschreibung]]="","",Referenztabelle_Eingabe[[#This Row],[Beschreibung]])</f>
        <v/>
      </c>
      <c r="Z39" s="20" t="str">
        <f>IF(Referenztabelle_Eingabe[[#This Row],[Schlagwort]]="","",Referenztabelle_Eingabe[[#This Row],[Schlagwort]])</f>
        <v/>
      </c>
    </row>
    <row r="40" spans="1:26" x14ac:dyDescent="0.25">
      <c r="A40" s="20" t="str">
        <f>IF(Referenztabelle_Eingabe[[#This Row],[ID]]="","",Referenztabelle_Eingabe[[#This Row],[ID]])</f>
        <v/>
      </c>
      <c r="B40" s="20" t="str">
        <f>IF(Referenztabelle_Eingabe[[#This Row],[Name]]="","",Referenztabelle_Eingabe[[#This Row],[Name]])</f>
        <v/>
      </c>
      <c r="C4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0" s="20" t="str">
        <f>IF(Referenztabelle_Eingabe[[#This Row],[Betreiber Name]]="","",Referenztabelle_Eingabe[[#This Row],[Betreiber Name]])</f>
        <v/>
      </c>
      <c r="F40" s="20" t="str">
        <f>IF(Referenztabelle_Eingabe[[#This Row],[Längengrad]]="","",Referenztabelle_Eingabe[[#This Row],[Längengrad]])</f>
        <v/>
      </c>
      <c r="G40" s="20" t="str">
        <f>IF(Referenztabelle_Eingabe[[#This Row],[Breitengrad]]="","",Referenztabelle_Eingabe[[#This Row],[Breitengrad]])</f>
        <v/>
      </c>
      <c r="H4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0" s="20" t="str">
        <f>IF(Referenztabelle_Eingabe[[#This Row],[Anzahl Stellplätze]]="","",Referenztabelle_Eingabe[[#This Row],[Anzahl Stellplätze]])</f>
        <v/>
      </c>
      <c r="J40" s="20" t="str">
        <f>IF(Referenztabelle_Eingabe[[#This Row],[Anzahl Stellplätze Lademöglichkeit]]="","",Referenztabelle_Eingabe[[#This Row],[Anzahl Stellplätze Lademöglichkeit]])</f>
        <v/>
      </c>
      <c r="K40" s="20" t="str">
        <f>IF(Referenztabelle_Eingabe[[#This Row],[Anzahl Stellplätze Lastenräder]]="","",Referenztabelle_Eingabe[[#This Row],[Anzahl Stellplätze Lastenräder]])</f>
        <v/>
      </c>
      <c r="L40" s="20" t="str">
        <f>IF(Referenztabelle_Eingabe[[#This Row],[Einfahrtshöhe]]="","",Referenztabelle_Eingabe[[#This Row],[Einfahrtshöhe]])</f>
        <v/>
      </c>
      <c r="M40" s="20" t="str">
        <f>IF(Referenztabelle_Eingabe[[#This Row],[Maximale Lenkerbreite]]="","",Referenztabelle_Eingabe[[#This Row],[Maximale Lenkerbreite]])</f>
        <v/>
      </c>
      <c r="N4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0" s="20" t="str">
        <f>IF(Referenztabelle_Eingabe[[#This Row],[Überwacht?]]="","",Referenztabelle_Eingabe[[#This Row],[Überwacht?]])</f>
        <v/>
      </c>
      <c r="P40" s="20" t="str">
        <f>IF(Referenztabelle_Eingabe[[#This Row],[Überdacht?]]="","",
IF(Referenztabelle_Eingabe[[#This Row],[Überdacht?]]=TRUE,"true",
IF(Referenztabelle_Eingabe[[#This Row],[Überdacht?]]=FALSE,"false")))</f>
        <v/>
      </c>
      <c r="Q40" s="20" t="str">
        <f>IF(Referenztabelle_Eingabe[[#This Row],[Ortsbezug]]="","",Referenztabelle_Eingabe[[#This Row],[Ortsbezug]])</f>
        <v/>
      </c>
      <c r="R40" s="20" t="str">
        <f>IF(Referenztabelle_Eingabe[[#This Row],[Haltestellen-ID]]="","",Referenztabelle_Eingabe[[#This Row],[Haltestellen-ID]])</f>
        <v/>
      </c>
      <c r="S4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0" s="20" t="str">
        <f>IF(Referenztabelle_Eingabe[[#This Row],[Gebühren-Informationen]]="","",Referenztabelle_Eingabe[[#This Row],[Gebühren-Informationen]])</f>
        <v/>
      </c>
      <c r="U40" s="20" t="str">
        <f>IF(Referenztabelle_Eingabe[[#This Row],[Maximale Parkdauer]]="","",Referenztabelle_Eingabe[[#This Row],[Maximale Parkdauer]])</f>
        <v/>
      </c>
      <c r="V4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0" s="20" t="str">
        <f>IF(Referenztabelle_Eingabe[[#This Row],[Foto-URL]]="","",Referenztabelle_Eingabe[[#This Row],[Foto-URL]])</f>
        <v/>
      </c>
      <c r="X40" s="20" t="str">
        <f>IF(Referenztabelle_Eingabe[[#This Row],[Webseite]]="","",Referenztabelle_Eingabe[[#This Row],[Webseite]])</f>
        <v/>
      </c>
      <c r="Y40" s="20" t="str">
        <f>IF(Referenztabelle_Eingabe[[#This Row],[Beschreibung]]="","",Referenztabelle_Eingabe[[#This Row],[Beschreibung]])</f>
        <v/>
      </c>
      <c r="Z40" s="20" t="str">
        <f>IF(Referenztabelle_Eingabe[[#This Row],[Schlagwort]]="","",Referenztabelle_Eingabe[[#This Row],[Schlagwort]])</f>
        <v/>
      </c>
    </row>
    <row r="41" spans="1:26" x14ac:dyDescent="0.25">
      <c r="A41" s="20" t="str">
        <f>IF(Referenztabelle_Eingabe[[#This Row],[ID]]="","",Referenztabelle_Eingabe[[#This Row],[ID]])</f>
        <v/>
      </c>
      <c r="B41" s="20" t="str">
        <f>IF(Referenztabelle_Eingabe[[#This Row],[Name]]="","",Referenztabelle_Eingabe[[#This Row],[Name]])</f>
        <v/>
      </c>
      <c r="C4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1" s="20" t="str">
        <f>IF(Referenztabelle_Eingabe[[#This Row],[Betreiber Name]]="","",Referenztabelle_Eingabe[[#This Row],[Betreiber Name]])</f>
        <v/>
      </c>
      <c r="F41" s="20" t="str">
        <f>IF(Referenztabelle_Eingabe[[#This Row],[Längengrad]]="","",Referenztabelle_Eingabe[[#This Row],[Längengrad]])</f>
        <v/>
      </c>
      <c r="G41" s="20" t="str">
        <f>IF(Referenztabelle_Eingabe[[#This Row],[Breitengrad]]="","",Referenztabelle_Eingabe[[#This Row],[Breitengrad]])</f>
        <v/>
      </c>
      <c r="H4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1" s="20" t="str">
        <f>IF(Referenztabelle_Eingabe[[#This Row],[Anzahl Stellplätze]]="","",Referenztabelle_Eingabe[[#This Row],[Anzahl Stellplätze]])</f>
        <v/>
      </c>
      <c r="J41" s="20" t="str">
        <f>IF(Referenztabelle_Eingabe[[#This Row],[Anzahl Stellplätze Lademöglichkeit]]="","",Referenztabelle_Eingabe[[#This Row],[Anzahl Stellplätze Lademöglichkeit]])</f>
        <v/>
      </c>
      <c r="K41" s="20" t="str">
        <f>IF(Referenztabelle_Eingabe[[#This Row],[Anzahl Stellplätze Lastenräder]]="","",Referenztabelle_Eingabe[[#This Row],[Anzahl Stellplätze Lastenräder]])</f>
        <v/>
      </c>
      <c r="L41" s="20" t="str">
        <f>IF(Referenztabelle_Eingabe[[#This Row],[Einfahrtshöhe]]="","",Referenztabelle_Eingabe[[#This Row],[Einfahrtshöhe]])</f>
        <v/>
      </c>
      <c r="M41" s="20" t="str">
        <f>IF(Referenztabelle_Eingabe[[#This Row],[Maximale Lenkerbreite]]="","",Referenztabelle_Eingabe[[#This Row],[Maximale Lenkerbreite]])</f>
        <v/>
      </c>
      <c r="N4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1" s="20" t="str">
        <f>IF(Referenztabelle_Eingabe[[#This Row],[Überwacht?]]="","",Referenztabelle_Eingabe[[#This Row],[Überwacht?]])</f>
        <v/>
      </c>
      <c r="P41" s="20" t="str">
        <f>IF(Referenztabelle_Eingabe[[#This Row],[Überdacht?]]="","",
IF(Referenztabelle_Eingabe[[#This Row],[Überdacht?]]=TRUE,"true",
IF(Referenztabelle_Eingabe[[#This Row],[Überdacht?]]=FALSE,"false")))</f>
        <v/>
      </c>
      <c r="Q41" s="20" t="str">
        <f>IF(Referenztabelle_Eingabe[[#This Row],[Ortsbezug]]="","",Referenztabelle_Eingabe[[#This Row],[Ortsbezug]])</f>
        <v/>
      </c>
      <c r="R41" s="20" t="str">
        <f>IF(Referenztabelle_Eingabe[[#This Row],[Haltestellen-ID]]="","",Referenztabelle_Eingabe[[#This Row],[Haltestellen-ID]])</f>
        <v/>
      </c>
      <c r="S4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1" s="20" t="str">
        <f>IF(Referenztabelle_Eingabe[[#This Row],[Gebühren-Informationen]]="","",Referenztabelle_Eingabe[[#This Row],[Gebühren-Informationen]])</f>
        <v/>
      </c>
      <c r="U41" s="20" t="str">
        <f>IF(Referenztabelle_Eingabe[[#This Row],[Maximale Parkdauer]]="","",Referenztabelle_Eingabe[[#This Row],[Maximale Parkdauer]])</f>
        <v/>
      </c>
      <c r="V4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1" s="20" t="str">
        <f>IF(Referenztabelle_Eingabe[[#This Row],[Foto-URL]]="","",Referenztabelle_Eingabe[[#This Row],[Foto-URL]])</f>
        <v/>
      </c>
      <c r="X41" s="20" t="str">
        <f>IF(Referenztabelle_Eingabe[[#This Row],[Webseite]]="","",Referenztabelle_Eingabe[[#This Row],[Webseite]])</f>
        <v/>
      </c>
      <c r="Y41" s="20" t="str">
        <f>IF(Referenztabelle_Eingabe[[#This Row],[Beschreibung]]="","",Referenztabelle_Eingabe[[#This Row],[Beschreibung]])</f>
        <v/>
      </c>
      <c r="Z41" s="20" t="str">
        <f>IF(Referenztabelle_Eingabe[[#This Row],[Schlagwort]]="","",Referenztabelle_Eingabe[[#This Row],[Schlagwort]])</f>
        <v/>
      </c>
    </row>
    <row r="42" spans="1:26" x14ac:dyDescent="0.25">
      <c r="A42" s="20" t="str">
        <f>IF(Referenztabelle_Eingabe[[#This Row],[ID]]="","",Referenztabelle_Eingabe[[#This Row],[ID]])</f>
        <v/>
      </c>
      <c r="B42" s="20" t="str">
        <f>IF(Referenztabelle_Eingabe[[#This Row],[Name]]="","",Referenztabelle_Eingabe[[#This Row],[Name]])</f>
        <v/>
      </c>
      <c r="C4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2" s="20" t="str">
        <f>IF(Referenztabelle_Eingabe[[#This Row],[Betreiber Name]]="","",Referenztabelle_Eingabe[[#This Row],[Betreiber Name]])</f>
        <v/>
      </c>
      <c r="F42" s="20" t="str">
        <f>IF(Referenztabelle_Eingabe[[#This Row],[Längengrad]]="","",Referenztabelle_Eingabe[[#This Row],[Längengrad]])</f>
        <v/>
      </c>
      <c r="G42" s="20" t="str">
        <f>IF(Referenztabelle_Eingabe[[#This Row],[Breitengrad]]="","",Referenztabelle_Eingabe[[#This Row],[Breitengrad]])</f>
        <v/>
      </c>
      <c r="H4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2" s="20" t="str">
        <f>IF(Referenztabelle_Eingabe[[#This Row],[Anzahl Stellplätze]]="","",Referenztabelle_Eingabe[[#This Row],[Anzahl Stellplätze]])</f>
        <v/>
      </c>
      <c r="J42" s="20" t="str">
        <f>IF(Referenztabelle_Eingabe[[#This Row],[Anzahl Stellplätze Lademöglichkeit]]="","",Referenztabelle_Eingabe[[#This Row],[Anzahl Stellplätze Lademöglichkeit]])</f>
        <v/>
      </c>
      <c r="K42" s="20" t="str">
        <f>IF(Referenztabelle_Eingabe[[#This Row],[Anzahl Stellplätze Lastenräder]]="","",Referenztabelle_Eingabe[[#This Row],[Anzahl Stellplätze Lastenräder]])</f>
        <v/>
      </c>
      <c r="L42" s="20" t="str">
        <f>IF(Referenztabelle_Eingabe[[#This Row],[Einfahrtshöhe]]="","",Referenztabelle_Eingabe[[#This Row],[Einfahrtshöhe]])</f>
        <v/>
      </c>
      <c r="M42" s="20" t="str">
        <f>IF(Referenztabelle_Eingabe[[#This Row],[Maximale Lenkerbreite]]="","",Referenztabelle_Eingabe[[#This Row],[Maximale Lenkerbreite]])</f>
        <v/>
      </c>
      <c r="N4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2" s="20" t="str">
        <f>IF(Referenztabelle_Eingabe[[#This Row],[Überwacht?]]="","",Referenztabelle_Eingabe[[#This Row],[Überwacht?]])</f>
        <v/>
      </c>
      <c r="P42" s="20" t="str">
        <f>IF(Referenztabelle_Eingabe[[#This Row],[Überdacht?]]="","",
IF(Referenztabelle_Eingabe[[#This Row],[Überdacht?]]=TRUE,"true",
IF(Referenztabelle_Eingabe[[#This Row],[Überdacht?]]=FALSE,"false")))</f>
        <v/>
      </c>
      <c r="Q42" s="20" t="str">
        <f>IF(Referenztabelle_Eingabe[[#This Row],[Ortsbezug]]="","",Referenztabelle_Eingabe[[#This Row],[Ortsbezug]])</f>
        <v/>
      </c>
      <c r="R42" s="20" t="str">
        <f>IF(Referenztabelle_Eingabe[[#This Row],[Haltestellen-ID]]="","",Referenztabelle_Eingabe[[#This Row],[Haltestellen-ID]])</f>
        <v/>
      </c>
      <c r="S4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2" s="20" t="str">
        <f>IF(Referenztabelle_Eingabe[[#This Row],[Gebühren-Informationen]]="","",Referenztabelle_Eingabe[[#This Row],[Gebühren-Informationen]])</f>
        <v/>
      </c>
      <c r="U42" s="20" t="str">
        <f>IF(Referenztabelle_Eingabe[[#This Row],[Maximale Parkdauer]]="","",Referenztabelle_Eingabe[[#This Row],[Maximale Parkdauer]])</f>
        <v/>
      </c>
      <c r="V4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2" s="20" t="str">
        <f>IF(Referenztabelle_Eingabe[[#This Row],[Foto-URL]]="","",Referenztabelle_Eingabe[[#This Row],[Foto-URL]])</f>
        <v/>
      </c>
      <c r="X42" s="20" t="str">
        <f>IF(Referenztabelle_Eingabe[[#This Row],[Webseite]]="","",Referenztabelle_Eingabe[[#This Row],[Webseite]])</f>
        <v/>
      </c>
      <c r="Y42" s="20" t="str">
        <f>IF(Referenztabelle_Eingabe[[#This Row],[Beschreibung]]="","",Referenztabelle_Eingabe[[#This Row],[Beschreibung]])</f>
        <v/>
      </c>
      <c r="Z42" s="20" t="str">
        <f>IF(Referenztabelle_Eingabe[[#This Row],[Schlagwort]]="","",Referenztabelle_Eingabe[[#This Row],[Schlagwort]])</f>
        <v/>
      </c>
    </row>
    <row r="43" spans="1:26" x14ac:dyDescent="0.25">
      <c r="A43" s="20" t="str">
        <f>IF(Referenztabelle_Eingabe[[#This Row],[ID]]="","",Referenztabelle_Eingabe[[#This Row],[ID]])</f>
        <v/>
      </c>
      <c r="B43" s="20" t="str">
        <f>IF(Referenztabelle_Eingabe[[#This Row],[Name]]="","",Referenztabelle_Eingabe[[#This Row],[Name]])</f>
        <v/>
      </c>
      <c r="C4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3" s="20" t="str">
        <f>IF(Referenztabelle_Eingabe[[#This Row],[Betreiber Name]]="","",Referenztabelle_Eingabe[[#This Row],[Betreiber Name]])</f>
        <v/>
      </c>
      <c r="F43" s="20" t="str">
        <f>IF(Referenztabelle_Eingabe[[#This Row],[Längengrad]]="","",Referenztabelle_Eingabe[[#This Row],[Längengrad]])</f>
        <v/>
      </c>
      <c r="G43" s="20" t="str">
        <f>IF(Referenztabelle_Eingabe[[#This Row],[Breitengrad]]="","",Referenztabelle_Eingabe[[#This Row],[Breitengrad]])</f>
        <v/>
      </c>
      <c r="H4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3" s="20" t="str">
        <f>IF(Referenztabelle_Eingabe[[#This Row],[Anzahl Stellplätze]]="","",Referenztabelle_Eingabe[[#This Row],[Anzahl Stellplätze]])</f>
        <v/>
      </c>
      <c r="J43" s="20" t="str">
        <f>IF(Referenztabelle_Eingabe[[#This Row],[Anzahl Stellplätze Lademöglichkeit]]="","",Referenztabelle_Eingabe[[#This Row],[Anzahl Stellplätze Lademöglichkeit]])</f>
        <v/>
      </c>
      <c r="K43" s="20" t="str">
        <f>IF(Referenztabelle_Eingabe[[#This Row],[Anzahl Stellplätze Lastenräder]]="","",Referenztabelle_Eingabe[[#This Row],[Anzahl Stellplätze Lastenräder]])</f>
        <v/>
      </c>
      <c r="L43" s="20" t="str">
        <f>IF(Referenztabelle_Eingabe[[#This Row],[Einfahrtshöhe]]="","",Referenztabelle_Eingabe[[#This Row],[Einfahrtshöhe]])</f>
        <v/>
      </c>
      <c r="M43" s="20" t="str">
        <f>IF(Referenztabelle_Eingabe[[#This Row],[Maximale Lenkerbreite]]="","",Referenztabelle_Eingabe[[#This Row],[Maximale Lenkerbreite]])</f>
        <v/>
      </c>
      <c r="N4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3" s="20" t="str">
        <f>IF(Referenztabelle_Eingabe[[#This Row],[Überwacht?]]="","",Referenztabelle_Eingabe[[#This Row],[Überwacht?]])</f>
        <v/>
      </c>
      <c r="P43" s="20" t="str">
        <f>IF(Referenztabelle_Eingabe[[#This Row],[Überdacht?]]="","",
IF(Referenztabelle_Eingabe[[#This Row],[Überdacht?]]=TRUE,"true",
IF(Referenztabelle_Eingabe[[#This Row],[Überdacht?]]=FALSE,"false")))</f>
        <v/>
      </c>
      <c r="Q43" s="20" t="str">
        <f>IF(Referenztabelle_Eingabe[[#This Row],[Ortsbezug]]="","",Referenztabelle_Eingabe[[#This Row],[Ortsbezug]])</f>
        <v/>
      </c>
      <c r="R43" s="20" t="str">
        <f>IF(Referenztabelle_Eingabe[[#This Row],[Haltestellen-ID]]="","",Referenztabelle_Eingabe[[#This Row],[Haltestellen-ID]])</f>
        <v/>
      </c>
      <c r="S4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3" s="20" t="str">
        <f>IF(Referenztabelle_Eingabe[[#This Row],[Gebühren-Informationen]]="","",Referenztabelle_Eingabe[[#This Row],[Gebühren-Informationen]])</f>
        <v/>
      </c>
      <c r="U43" s="20" t="str">
        <f>IF(Referenztabelle_Eingabe[[#This Row],[Maximale Parkdauer]]="","",Referenztabelle_Eingabe[[#This Row],[Maximale Parkdauer]])</f>
        <v/>
      </c>
      <c r="V4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3" s="20" t="str">
        <f>IF(Referenztabelle_Eingabe[[#This Row],[Foto-URL]]="","",Referenztabelle_Eingabe[[#This Row],[Foto-URL]])</f>
        <v/>
      </c>
      <c r="X43" s="20" t="str">
        <f>IF(Referenztabelle_Eingabe[[#This Row],[Webseite]]="","",Referenztabelle_Eingabe[[#This Row],[Webseite]])</f>
        <v/>
      </c>
      <c r="Y43" s="20" t="str">
        <f>IF(Referenztabelle_Eingabe[[#This Row],[Beschreibung]]="","",Referenztabelle_Eingabe[[#This Row],[Beschreibung]])</f>
        <v/>
      </c>
      <c r="Z43" s="20" t="str">
        <f>IF(Referenztabelle_Eingabe[[#This Row],[Schlagwort]]="","",Referenztabelle_Eingabe[[#This Row],[Schlagwort]])</f>
        <v/>
      </c>
    </row>
    <row r="44" spans="1:26" x14ac:dyDescent="0.25">
      <c r="A44" s="20" t="str">
        <f>IF(Referenztabelle_Eingabe[[#This Row],[ID]]="","",Referenztabelle_Eingabe[[#This Row],[ID]])</f>
        <v/>
      </c>
      <c r="B44" s="20" t="str">
        <f>IF(Referenztabelle_Eingabe[[#This Row],[Name]]="","",Referenztabelle_Eingabe[[#This Row],[Name]])</f>
        <v/>
      </c>
      <c r="C4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4" s="20" t="str">
        <f>IF(Referenztabelle_Eingabe[[#This Row],[Betreiber Name]]="","",Referenztabelle_Eingabe[[#This Row],[Betreiber Name]])</f>
        <v/>
      </c>
      <c r="F44" s="20" t="str">
        <f>IF(Referenztabelle_Eingabe[[#This Row],[Längengrad]]="","",Referenztabelle_Eingabe[[#This Row],[Längengrad]])</f>
        <v/>
      </c>
      <c r="G44" s="20" t="str">
        <f>IF(Referenztabelle_Eingabe[[#This Row],[Breitengrad]]="","",Referenztabelle_Eingabe[[#This Row],[Breitengrad]])</f>
        <v/>
      </c>
      <c r="H4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4" s="20" t="str">
        <f>IF(Referenztabelle_Eingabe[[#This Row],[Anzahl Stellplätze]]="","",Referenztabelle_Eingabe[[#This Row],[Anzahl Stellplätze]])</f>
        <v/>
      </c>
      <c r="J44" s="20" t="str">
        <f>IF(Referenztabelle_Eingabe[[#This Row],[Anzahl Stellplätze Lademöglichkeit]]="","",Referenztabelle_Eingabe[[#This Row],[Anzahl Stellplätze Lademöglichkeit]])</f>
        <v/>
      </c>
      <c r="K44" s="20" t="str">
        <f>IF(Referenztabelle_Eingabe[[#This Row],[Anzahl Stellplätze Lastenräder]]="","",Referenztabelle_Eingabe[[#This Row],[Anzahl Stellplätze Lastenräder]])</f>
        <v/>
      </c>
      <c r="L44" s="20" t="str">
        <f>IF(Referenztabelle_Eingabe[[#This Row],[Einfahrtshöhe]]="","",Referenztabelle_Eingabe[[#This Row],[Einfahrtshöhe]])</f>
        <v/>
      </c>
      <c r="M44" s="20" t="str">
        <f>IF(Referenztabelle_Eingabe[[#This Row],[Maximale Lenkerbreite]]="","",Referenztabelle_Eingabe[[#This Row],[Maximale Lenkerbreite]])</f>
        <v/>
      </c>
      <c r="N4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4" s="20" t="str">
        <f>IF(Referenztabelle_Eingabe[[#This Row],[Überwacht?]]="","",Referenztabelle_Eingabe[[#This Row],[Überwacht?]])</f>
        <v/>
      </c>
      <c r="P44" s="20" t="str">
        <f>IF(Referenztabelle_Eingabe[[#This Row],[Überdacht?]]="","",
IF(Referenztabelle_Eingabe[[#This Row],[Überdacht?]]=TRUE,"true",
IF(Referenztabelle_Eingabe[[#This Row],[Überdacht?]]=FALSE,"false")))</f>
        <v/>
      </c>
      <c r="Q44" s="20" t="str">
        <f>IF(Referenztabelle_Eingabe[[#This Row],[Ortsbezug]]="","",Referenztabelle_Eingabe[[#This Row],[Ortsbezug]])</f>
        <v/>
      </c>
      <c r="R44" s="20" t="str">
        <f>IF(Referenztabelle_Eingabe[[#This Row],[Haltestellen-ID]]="","",Referenztabelle_Eingabe[[#This Row],[Haltestellen-ID]])</f>
        <v/>
      </c>
      <c r="S4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4" s="20" t="str">
        <f>IF(Referenztabelle_Eingabe[[#This Row],[Gebühren-Informationen]]="","",Referenztabelle_Eingabe[[#This Row],[Gebühren-Informationen]])</f>
        <v/>
      </c>
      <c r="U44" s="20" t="str">
        <f>IF(Referenztabelle_Eingabe[[#This Row],[Maximale Parkdauer]]="","",Referenztabelle_Eingabe[[#This Row],[Maximale Parkdauer]])</f>
        <v/>
      </c>
      <c r="V4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4" s="20" t="str">
        <f>IF(Referenztabelle_Eingabe[[#This Row],[Foto-URL]]="","",Referenztabelle_Eingabe[[#This Row],[Foto-URL]])</f>
        <v/>
      </c>
      <c r="X44" s="20" t="str">
        <f>IF(Referenztabelle_Eingabe[[#This Row],[Webseite]]="","",Referenztabelle_Eingabe[[#This Row],[Webseite]])</f>
        <v/>
      </c>
      <c r="Y44" s="20" t="str">
        <f>IF(Referenztabelle_Eingabe[[#This Row],[Beschreibung]]="","",Referenztabelle_Eingabe[[#This Row],[Beschreibung]])</f>
        <v/>
      </c>
      <c r="Z44" s="20" t="str">
        <f>IF(Referenztabelle_Eingabe[[#This Row],[Schlagwort]]="","",Referenztabelle_Eingabe[[#This Row],[Schlagwort]])</f>
        <v/>
      </c>
    </row>
    <row r="45" spans="1:26" x14ac:dyDescent="0.25">
      <c r="A45" s="20" t="str">
        <f>IF(Referenztabelle_Eingabe[[#This Row],[ID]]="","",Referenztabelle_Eingabe[[#This Row],[ID]])</f>
        <v/>
      </c>
      <c r="B45" s="20" t="str">
        <f>IF(Referenztabelle_Eingabe[[#This Row],[Name]]="","",Referenztabelle_Eingabe[[#This Row],[Name]])</f>
        <v/>
      </c>
      <c r="C4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5" s="20" t="str">
        <f>IF(Referenztabelle_Eingabe[[#This Row],[Betreiber Name]]="","",Referenztabelle_Eingabe[[#This Row],[Betreiber Name]])</f>
        <v/>
      </c>
      <c r="F45" s="20" t="str">
        <f>IF(Referenztabelle_Eingabe[[#This Row],[Längengrad]]="","",Referenztabelle_Eingabe[[#This Row],[Längengrad]])</f>
        <v/>
      </c>
      <c r="G45" s="20" t="str">
        <f>IF(Referenztabelle_Eingabe[[#This Row],[Breitengrad]]="","",Referenztabelle_Eingabe[[#This Row],[Breitengrad]])</f>
        <v/>
      </c>
      <c r="H4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5" s="20" t="str">
        <f>IF(Referenztabelle_Eingabe[[#This Row],[Anzahl Stellplätze]]="","",Referenztabelle_Eingabe[[#This Row],[Anzahl Stellplätze]])</f>
        <v/>
      </c>
      <c r="J45" s="20" t="str">
        <f>IF(Referenztabelle_Eingabe[[#This Row],[Anzahl Stellplätze Lademöglichkeit]]="","",Referenztabelle_Eingabe[[#This Row],[Anzahl Stellplätze Lademöglichkeit]])</f>
        <v/>
      </c>
      <c r="K45" s="20" t="str">
        <f>IF(Referenztabelle_Eingabe[[#This Row],[Anzahl Stellplätze Lastenräder]]="","",Referenztabelle_Eingabe[[#This Row],[Anzahl Stellplätze Lastenräder]])</f>
        <v/>
      </c>
      <c r="L45" s="20" t="str">
        <f>IF(Referenztabelle_Eingabe[[#This Row],[Einfahrtshöhe]]="","",Referenztabelle_Eingabe[[#This Row],[Einfahrtshöhe]])</f>
        <v/>
      </c>
      <c r="M45" s="20" t="str">
        <f>IF(Referenztabelle_Eingabe[[#This Row],[Maximale Lenkerbreite]]="","",Referenztabelle_Eingabe[[#This Row],[Maximale Lenkerbreite]])</f>
        <v/>
      </c>
      <c r="N4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5" s="20" t="str">
        <f>IF(Referenztabelle_Eingabe[[#This Row],[Überwacht?]]="","",Referenztabelle_Eingabe[[#This Row],[Überwacht?]])</f>
        <v/>
      </c>
      <c r="P45" s="20" t="str">
        <f>IF(Referenztabelle_Eingabe[[#This Row],[Überdacht?]]="","",
IF(Referenztabelle_Eingabe[[#This Row],[Überdacht?]]=TRUE,"true",
IF(Referenztabelle_Eingabe[[#This Row],[Überdacht?]]=FALSE,"false")))</f>
        <v/>
      </c>
      <c r="Q45" s="20" t="str">
        <f>IF(Referenztabelle_Eingabe[[#This Row],[Ortsbezug]]="","",Referenztabelle_Eingabe[[#This Row],[Ortsbezug]])</f>
        <v/>
      </c>
      <c r="R45" s="20" t="str">
        <f>IF(Referenztabelle_Eingabe[[#This Row],[Haltestellen-ID]]="","",Referenztabelle_Eingabe[[#This Row],[Haltestellen-ID]])</f>
        <v/>
      </c>
      <c r="S4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5" s="20" t="str">
        <f>IF(Referenztabelle_Eingabe[[#This Row],[Gebühren-Informationen]]="","",Referenztabelle_Eingabe[[#This Row],[Gebühren-Informationen]])</f>
        <v/>
      </c>
      <c r="U45" s="20" t="str">
        <f>IF(Referenztabelle_Eingabe[[#This Row],[Maximale Parkdauer]]="","",Referenztabelle_Eingabe[[#This Row],[Maximale Parkdauer]])</f>
        <v/>
      </c>
      <c r="V4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5" s="20" t="str">
        <f>IF(Referenztabelle_Eingabe[[#This Row],[Foto-URL]]="","",Referenztabelle_Eingabe[[#This Row],[Foto-URL]])</f>
        <v/>
      </c>
      <c r="X45" s="20" t="str">
        <f>IF(Referenztabelle_Eingabe[[#This Row],[Webseite]]="","",Referenztabelle_Eingabe[[#This Row],[Webseite]])</f>
        <v/>
      </c>
      <c r="Y45" s="20" t="str">
        <f>IF(Referenztabelle_Eingabe[[#This Row],[Beschreibung]]="","",Referenztabelle_Eingabe[[#This Row],[Beschreibung]])</f>
        <v/>
      </c>
      <c r="Z45" s="20" t="str">
        <f>IF(Referenztabelle_Eingabe[[#This Row],[Schlagwort]]="","",Referenztabelle_Eingabe[[#This Row],[Schlagwort]])</f>
        <v/>
      </c>
    </row>
    <row r="46" spans="1:26" x14ac:dyDescent="0.25">
      <c r="A46" s="20" t="str">
        <f>IF(Referenztabelle_Eingabe[[#This Row],[ID]]="","",Referenztabelle_Eingabe[[#This Row],[ID]])</f>
        <v/>
      </c>
      <c r="B46" s="20" t="str">
        <f>IF(Referenztabelle_Eingabe[[#This Row],[Name]]="","",Referenztabelle_Eingabe[[#This Row],[Name]])</f>
        <v/>
      </c>
      <c r="C4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6" s="20" t="str">
        <f>IF(Referenztabelle_Eingabe[[#This Row],[Betreiber Name]]="","",Referenztabelle_Eingabe[[#This Row],[Betreiber Name]])</f>
        <v/>
      </c>
      <c r="F46" s="20" t="str">
        <f>IF(Referenztabelle_Eingabe[[#This Row],[Längengrad]]="","",Referenztabelle_Eingabe[[#This Row],[Längengrad]])</f>
        <v/>
      </c>
      <c r="G46" s="20" t="str">
        <f>IF(Referenztabelle_Eingabe[[#This Row],[Breitengrad]]="","",Referenztabelle_Eingabe[[#This Row],[Breitengrad]])</f>
        <v/>
      </c>
      <c r="H4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6" s="20" t="str">
        <f>IF(Referenztabelle_Eingabe[[#This Row],[Anzahl Stellplätze]]="","",Referenztabelle_Eingabe[[#This Row],[Anzahl Stellplätze]])</f>
        <v/>
      </c>
      <c r="J46" s="20" t="str">
        <f>IF(Referenztabelle_Eingabe[[#This Row],[Anzahl Stellplätze Lademöglichkeit]]="","",Referenztabelle_Eingabe[[#This Row],[Anzahl Stellplätze Lademöglichkeit]])</f>
        <v/>
      </c>
      <c r="K46" s="20" t="str">
        <f>IF(Referenztabelle_Eingabe[[#This Row],[Anzahl Stellplätze Lastenräder]]="","",Referenztabelle_Eingabe[[#This Row],[Anzahl Stellplätze Lastenräder]])</f>
        <v/>
      </c>
      <c r="L46" s="20" t="str">
        <f>IF(Referenztabelle_Eingabe[[#This Row],[Einfahrtshöhe]]="","",Referenztabelle_Eingabe[[#This Row],[Einfahrtshöhe]])</f>
        <v/>
      </c>
      <c r="M46" s="20" t="str">
        <f>IF(Referenztabelle_Eingabe[[#This Row],[Maximale Lenkerbreite]]="","",Referenztabelle_Eingabe[[#This Row],[Maximale Lenkerbreite]])</f>
        <v/>
      </c>
      <c r="N4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6" s="20" t="str">
        <f>IF(Referenztabelle_Eingabe[[#This Row],[Überwacht?]]="","",Referenztabelle_Eingabe[[#This Row],[Überwacht?]])</f>
        <v/>
      </c>
      <c r="P46" s="20" t="str">
        <f>IF(Referenztabelle_Eingabe[[#This Row],[Überdacht?]]="","",
IF(Referenztabelle_Eingabe[[#This Row],[Überdacht?]]=TRUE,"true",
IF(Referenztabelle_Eingabe[[#This Row],[Überdacht?]]=FALSE,"false")))</f>
        <v/>
      </c>
      <c r="Q46" s="20" t="str">
        <f>IF(Referenztabelle_Eingabe[[#This Row],[Ortsbezug]]="","",Referenztabelle_Eingabe[[#This Row],[Ortsbezug]])</f>
        <v/>
      </c>
      <c r="R46" s="20" t="str">
        <f>IF(Referenztabelle_Eingabe[[#This Row],[Haltestellen-ID]]="","",Referenztabelle_Eingabe[[#This Row],[Haltestellen-ID]])</f>
        <v/>
      </c>
      <c r="S4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6" s="20" t="str">
        <f>IF(Referenztabelle_Eingabe[[#This Row],[Gebühren-Informationen]]="","",Referenztabelle_Eingabe[[#This Row],[Gebühren-Informationen]])</f>
        <v/>
      </c>
      <c r="U46" s="20" t="str">
        <f>IF(Referenztabelle_Eingabe[[#This Row],[Maximale Parkdauer]]="","",Referenztabelle_Eingabe[[#This Row],[Maximale Parkdauer]])</f>
        <v/>
      </c>
      <c r="V4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6" s="20" t="str">
        <f>IF(Referenztabelle_Eingabe[[#This Row],[Foto-URL]]="","",Referenztabelle_Eingabe[[#This Row],[Foto-URL]])</f>
        <v/>
      </c>
      <c r="X46" s="20" t="str">
        <f>IF(Referenztabelle_Eingabe[[#This Row],[Webseite]]="","",Referenztabelle_Eingabe[[#This Row],[Webseite]])</f>
        <v/>
      </c>
      <c r="Y46" s="20" t="str">
        <f>IF(Referenztabelle_Eingabe[[#This Row],[Beschreibung]]="","",Referenztabelle_Eingabe[[#This Row],[Beschreibung]])</f>
        <v/>
      </c>
      <c r="Z46" s="20" t="str">
        <f>IF(Referenztabelle_Eingabe[[#This Row],[Schlagwort]]="","",Referenztabelle_Eingabe[[#This Row],[Schlagwort]])</f>
        <v/>
      </c>
    </row>
    <row r="47" spans="1:26" x14ac:dyDescent="0.25">
      <c r="A47" s="20" t="str">
        <f>IF(Referenztabelle_Eingabe[[#This Row],[ID]]="","",Referenztabelle_Eingabe[[#This Row],[ID]])</f>
        <v/>
      </c>
      <c r="B47" s="20" t="str">
        <f>IF(Referenztabelle_Eingabe[[#This Row],[Name]]="","",Referenztabelle_Eingabe[[#This Row],[Name]])</f>
        <v/>
      </c>
      <c r="C4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7" s="20" t="str">
        <f>IF(Referenztabelle_Eingabe[[#This Row],[Betreiber Name]]="","",Referenztabelle_Eingabe[[#This Row],[Betreiber Name]])</f>
        <v/>
      </c>
      <c r="F47" s="20" t="str">
        <f>IF(Referenztabelle_Eingabe[[#This Row],[Längengrad]]="","",Referenztabelle_Eingabe[[#This Row],[Längengrad]])</f>
        <v/>
      </c>
      <c r="G47" s="20" t="str">
        <f>IF(Referenztabelle_Eingabe[[#This Row],[Breitengrad]]="","",Referenztabelle_Eingabe[[#This Row],[Breitengrad]])</f>
        <v/>
      </c>
      <c r="H4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7" s="20" t="str">
        <f>IF(Referenztabelle_Eingabe[[#This Row],[Anzahl Stellplätze]]="","",Referenztabelle_Eingabe[[#This Row],[Anzahl Stellplätze]])</f>
        <v/>
      </c>
      <c r="J47" s="20" t="str">
        <f>IF(Referenztabelle_Eingabe[[#This Row],[Anzahl Stellplätze Lademöglichkeit]]="","",Referenztabelle_Eingabe[[#This Row],[Anzahl Stellplätze Lademöglichkeit]])</f>
        <v/>
      </c>
      <c r="K47" s="20" t="str">
        <f>IF(Referenztabelle_Eingabe[[#This Row],[Anzahl Stellplätze Lastenräder]]="","",Referenztabelle_Eingabe[[#This Row],[Anzahl Stellplätze Lastenräder]])</f>
        <v/>
      </c>
      <c r="L47" s="20" t="str">
        <f>IF(Referenztabelle_Eingabe[[#This Row],[Einfahrtshöhe]]="","",Referenztabelle_Eingabe[[#This Row],[Einfahrtshöhe]])</f>
        <v/>
      </c>
      <c r="M47" s="20" t="str">
        <f>IF(Referenztabelle_Eingabe[[#This Row],[Maximale Lenkerbreite]]="","",Referenztabelle_Eingabe[[#This Row],[Maximale Lenkerbreite]])</f>
        <v/>
      </c>
      <c r="N4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7" s="20" t="str">
        <f>IF(Referenztabelle_Eingabe[[#This Row],[Überwacht?]]="","",Referenztabelle_Eingabe[[#This Row],[Überwacht?]])</f>
        <v/>
      </c>
      <c r="P47" s="20" t="str">
        <f>IF(Referenztabelle_Eingabe[[#This Row],[Überdacht?]]="","",
IF(Referenztabelle_Eingabe[[#This Row],[Überdacht?]]=TRUE,"true",
IF(Referenztabelle_Eingabe[[#This Row],[Überdacht?]]=FALSE,"false")))</f>
        <v/>
      </c>
      <c r="Q47" s="20" t="str">
        <f>IF(Referenztabelle_Eingabe[[#This Row],[Ortsbezug]]="","",Referenztabelle_Eingabe[[#This Row],[Ortsbezug]])</f>
        <v/>
      </c>
      <c r="R47" s="20" t="str">
        <f>IF(Referenztabelle_Eingabe[[#This Row],[Haltestellen-ID]]="","",Referenztabelle_Eingabe[[#This Row],[Haltestellen-ID]])</f>
        <v/>
      </c>
      <c r="S4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7" s="20" t="str">
        <f>IF(Referenztabelle_Eingabe[[#This Row],[Gebühren-Informationen]]="","",Referenztabelle_Eingabe[[#This Row],[Gebühren-Informationen]])</f>
        <v/>
      </c>
      <c r="U47" s="20" t="str">
        <f>IF(Referenztabelle_Eingabe[[#This Row],[Maximale Parkdauer]]="","",Referenztabelle_Eingabe[[#This Row],[Maximale Parkdauer]])</f>
        <v/>
      </c>
      <c r="V4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7" s="20" t="str">
        <f>IF(Referenztabelle_Eingabe[[#This Row],[Foto-URL]]="","",Referenztabelle_Eingabe[[#This Row],[Foto-URL]])</f>
        <v/>
      </c>
      <c r="X47" s="20" t="str">
        <f>IF(Referenztabelle_Eingabe[[#This Row],[Webseite]]="","",Referenztabelle_Eingabe[[#This Row],[Webseite]])</f>
        <v/>
      </c>
      <c r="Y47" s="20" t="str">
        <f>IF(Referenztabelle_Eingabe[[#This Row],[Beschreibung]]="","",Referenztabelle_Eingabe[[#This Row],[Beschreibung]])</f>
        <v/>
      </c>
      <c r="Z47" s="20" t="str">
        <f>IF(Referenztabelle_Eingabe[[#This Row],[Schlagwort]]="","",Referenztabelle_Eingabe[[#This Row],[Schlagwort]])</f>
        <v/>
      </c>
    </row>
    <row r="48" spans="1:26" x14ac:dyDescent="0.25">
      <c r="A48" s="20" t="str">
        <f>IF(Referenztabelle_Eingabe[[#This Row],[ID]]="","",Referenztabelle_Eingabe[[#This Row],[ID]])</f>
        <v/>
      </c>
      <c r="B48" s="20" t="str">
        <f>IF(Referenztabelle_Eingabe[[#This Row],[Name]]="","",Referenztabelle_Eingabe[[#This Row],[Name]])</f>
        <v/>
      </c>
      <c r="C4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8" s="20" t="str">
        <f>IF(Referenztabelle_Eingabe[[#This Row],[Betreiber Name]]="","",Referenztabelle_Eingabe[[#This Row],[Betreiber Name]])</f>
        <v/>
      </c>
      <c r="F48" s="20" t="str">
        <f>IF(Referenztabelle_Eingabe[[#This Row],[Längengrad]]="","",Referenztabelle_Eingabe[[#This Row],[Längengrad]])</f>
        <v/>
      </c>
      <c r="G48" s="20" t="str">
        <f>IF(Referenztabelle_Eingabe[[#This Row],[Breitengrad]]="","",Referenztabelle_Eingabe[[#This Row],[Breitengrad]])</f>
        <v/>
      </c>
      <c r="H4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8" s="20" t="str">
        <f>IF(Referenztabelle_Eingabe[[#This Row],[Anzahl Stellplätze]]="","",Referenztabelle_Eingabe[[#This Row],[Anzahl Stellplätze]])</f>
        <v/>
      </c>
      <c r="J48" s="20" t="str">
        <f>IF(Referenztabelle_Eingabe[[#This Row],[Anzahl Stellplätze Lademöglichkeit]]="","",Referenztabelle_Eingabe[[#This Row],[Anzahl Stellplätze Lademöglichkeit]])</f>
        <v/>
      </c>
      <c r="K48" s="20" t="str">
        <f>IF(Referenztabelle_Eingabe[[#This Row],[Anzahl Stellplätze Lastenräder]]="","",Referenztabelle_Eingabe[[#This Row],[Anzahl Stellplätze Lastenräder]])</f>
        <v/>
      </c>
      <c r="L48" s="20" t="str">
        <f>IF(Referenztabelle_Eingabe[[#This Row],[Einfahrtshöhe]]="","",Referenztabelle_Eingabe[[#This Row],[Einfahrtshöhe]])</f>
        <v/>
      </c>
      <c r="M48" s="20" t="str">
        <f>IF(Referenztabelle_Eingabe[[#This Row],[Maximale Lenkerbreite]]="","",Referenztabelle_Eingabe[[#This Row],[Maximale Lenkerbreite]])</f>
        <v/>
      </c>
      <c r="N4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8" s="20" t="str">
        <f>IF(Referenztabelle_Eingabe[[#This Row],[Überwacht?]]="","",Referenztabelle_Eingabe[[#This Row],[Überwacht?]])</f>
        <v/>
      </c>
      <c r="P48" s="20" t="str">
        <f>IF(Referenztabelle_Eingabe[[#This Row],[Überdacht?]]="","",
IF(Referenztabelle_Eingabe[[#This Row],[Überdacht?]]=TRUE,"true",
IF(Referenztabelle_Eingabe[[#This Row],[Überdacht?]]=FALSE,"false")))</f>
        <v/>
      </c>
      <c r="Q48" s="20" t="str">
        <f>IF(Referenztabelle_Eingabe[[#This Row],[Ortsbezug]]="","",Referenztabelle_Eingabe[[#This Row],[Ortsbezug]])</f>
        <v/>
      </c>
      <c r="R48" s="20" t="str">
        <f>IF(Referenztabelle_Eingabe[[#This Row],[Haltestellen-ID]]="","",Referenztabelle_Eingabe[[#This Row],[Haltestellen-ID]])</f>
        <v/>
      </c>
      <c r="S4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8" s="20" t="str">
        <f>IF(Referenztabelle_Eingabe[[#This Row],[Gebühren-Informationen]]="","",Referenztabelle_Eingabe[[#This Row],[Gebühren-Informationen]])</f>
        <v/>
      </c>
      <c r="U48" s="20" t="str">
        <f>IF(Referenztabelle_Eingabe[[#This Row],[Maximale Parkdauer]]="","",Referenztabelle_Eingabe[[#This Row],[Maximale Parkdauer]])</f>
        <v/>
      </c>
      <c r="V4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8" s="20" t="str">
        <f>IF(Referenztabelle_Eingabe[[#This Row],[Foto-URL]]="","",Referenztabelle_Eingabe[[#This Row],[Foto-URL]])</f>
        <v/>
      </c>
      <c r="X48" s="20" t="str">
        <f>IF(Referenztabelle_Eingabe[[#This Row],[Webseite]]="","",Referenztabelle_Eingabe[[#This Row],[Webseite]])</f>
        <v/>
      </c>
      <c r="Y48" s="20" t="str">
        <f>IF(Referenztabelle_Eingabe[[#This Row],[Beschreibung]]="","",Referenztabelle_Eingabe[[#This Row],[Beschreibung]])</f>
        <v/>
      </c>
      <c r="Z48" s="20" t="str">
        <f>IF(Referenztabelle_Eingabe[[#This Row],[Schlagwort]]="","",Referenztabelle_Eingabe[[#This Row],[Schlagwort]])</f>
        <v/>
      </c>
    </row>
    <row r="49" spans="1:26" x14ac:dyDescent="0.25">
      <c r="A49" s="20" t="str">
        <f>IF(Referenztabelle_Eingabe[[#This Row],[ID]]="","",Referenztabelle_Eingabe[[#This Row],[ID]])</f>
        <v/>
      </c>
      <c r="B49" s="20" t="str">
        <f>IF(Referenztabelle_Eingabe[[#This Row],[Name]]="","",Referenztabelle_Eingabe[[#This Row],[Name]])</f>
        <v/>
      </c>
      <c r="C4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4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49" s="20" t="str">
        <f>IF(Referenztabelle_Eingabe[[#This Row],[Betreiber Name]]="","",Referenztabelle_Eingabe[[#This Row],[Betreiber Name]])</f>
        <v/>
      </c>
      <c r="F49" s="20" t="str">
        <f>IF(Referenztabelle_Eingabe[[#This Row],[Längengrad]]="","",Referenztabelle_Eingabe[[#This Row],[Längengrad]])</f>
        <v/>
      </c>
      <c r="G49" s="20" t="str">
        <f>IF(Referenztabelle_Eingabe[[#This Row],[Breitengrad]]="","",Referenztabelle_Eingabe[[#This Row],[Breitengrad]])</f>
        <v/>
      </c>
      <c r="H4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49" s="20" t="str">
        <f>IF(Referenztabelle_Eingabe[[#This Row],[Anzahl Stellplätze]]="","",Referenztabelle_Eingabe[[#This Row],[Anzahl Stellplätze]])</f>
        <v/>
      </c>
      <c r="J49" s="20" t="str">
        <f>IF(Referenztabelle_Eingabe[[#This Row],[Anzahl Stellplätze Lademöglichkeit]]="","",Referenztabelle_Eingabe[[#This Row],[Anzahl Stellplätze Lademöglichkeit]])</f>
        <v/>
      </c>
      <c r="K49" s="20" t="str">
        <f>IF(Referenztabelle_Eingabe[[#This Row],[Anzahl Stellplätze Lastenräder]]="","",Referenztabelle_Eingabe[[#This Row],[Anzahl Stellplätze Lastenräder]])</f>
        <v/>
      </c>
      <c r="L49" s="20" t="str">
        <f>IF(Referenztabelle_Eingabe[[#This Row],[Einfahrtshöhe]]="","",Referenztabelle_Eingabe[[#This Row],[Einfahrtshöhe]])</f>
        <v/>
      </c>
      <c r="M49" s="20" t="str">
        <f>IF(Referenztabelle_Eingabe[[#This Row],[Maximale Lenkerbreite]]="","",Referenztabelle_Eingabe[[#This Row],[Maximale Lenkerbreite]])</f>
        <v/>
      </c>
      <c r="N4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49" s="20" t="str">
        <f>IF(Referenztabelle_Eingabe[[#This Row],[Überwacht?]]="","",Referenztabelle_Eingabe[[#This Row],[Überwacht?]])</f>
        <v/>
      </c>
      <c r="P49" s="20" t="str">
        <f>IF(Referenztabelle_Eingabe[[#This Row],[Überdacht?]]="","",
IF(Referenztabelle_Eingabe[[#This Row],[Überdacht?]]=TRUE,"true",
IF(Referenztabelle_Eingabe[[#This Row],[Überdacht?]]=FALSE,"false")))</f>
        <v/>
      </c>
      <c r="Q49" s="20" t="str">
        <f>IF(Referenztabelle_Eingabe[[#This Row],[Ortsbezug]]="","",Referenztabelle_Eingabe[[#This Row],[Ortsbezug]])</f>
        <v/>
      </c>
      <c r="R49" s="20" t="str">
        <f>IF(Referenztabelle_Eingabe[[#This Row],[Haltestellen-ID]]="","",Referenztabelle_Eingabe[[#This Row],[Haltestellen-ID]])</f>
        <v/>
      </c>
      <c r="S4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49" s="20" t="str">
        <f>IF(Referenztabelle_Eingabe[[#This Row],[Gebühren-Informationen]]="","",Referenztabelle_Eingabe[[#This Row],[Gebühren-Informationen]])</f>
        <v/>
      </c>
      <c r="U49" s="20" t="str">
        <f>IF(Referenztabelle_Eingabe[[#This Row],[Maximale Parkdauer]]="","",Referenztabelle_Eingabe[[#This Row],[Maximale Parkdauer]])</f>
        <v/>
      </c>
      <c r="V4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49" s="20" t="str">
        <f>IF(Referenztabelle_Eingabe[[#This Row],[Foto-URL]]="","",Referenztabelle_Eingabe[[#This Row],[Foto-URL]])</f>
        <v/>
      </c>
      <c r="X49" s="20" t="str">
        <f>IF(Referenztabelle_Eingabe[[#This Row],[Webseite]]="","",Referenztabelle_Eingabe[[#This Row],[Webseite]])</f>
        <v/>
      </c>
      <c r="Y49" s="20" t="str">
        <f>IF(Referenztabelle_Eingabe[[#This Row],[Beschreibung]]="","",Referenztabelle_Eingabe[[#This Row],[Beschreibung]])</f>
        <v/>
      </c>
      <c r="Z49" s="20" t="str">
        <f>IF(Referenztabelle_Eingabe[[#This Row],[Schlagwort]]="","",Referenztabelle_Eingabe[[#This Row],[Schlagwort]])</f>
        <v/>
      </c>
    </row>
    <row r="50" spans="1:26" x14ac:dyDescent="0.25">
      <c r="A50" s="20" t="str">
        <f>IF(Referenztabelle_Eingabe[[#This Row],[ID]]="","",Referenztabelle_Eingabe[[#This Row],[ID]])</f>
        <v/>
      </c>
      <c r="B50" s="20" t="str">
        <f>IF(Referenztabelle_Eingabe[[#This Row],[Name]]="","",Referenztabelle_Eingabe[[#This Row],[Name]])</f>
        <v/>
      </c>
      <c r="C5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0" s="20" t="str">
        <f>IF(Referenztabelle_Eingabe[[#This Row],[Betreiber Name]]="","",Referenztabelle_Eingabe[[#This Row],[Betreiber Name]])</f>
        <v/>
      </c>
      <c r="F50" s="20" t="str">
        <f>IF(Referenztabelle_Eingabe[[#This Row],[Längengrad]]="","",Referenztabelle_Eingabe[[#This Row],[Längengrad]])</f>
        <v/>
      </c>
      <c r="G50" s="20" t="str">
        <f>IF(Referenztabelle_Eingabe[[#This Row],[Breitengrad]]="","",Referenztabelle_Eingabe[[#This Row],[Breitengrad]])</f>
        <v/>
      </c>
      <c r="H5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0" s="20" t="str">
        <f>IF(Referenztabelle_Eingabe[[#This Row],[Anzahl Stellplätze]]="","",Referenztabelle_Eingabe[[#This Row],[Anzahl Stellplätze]])</f>
        <v/>
      </c>
      <c r="J50" s="20" t="str">
        <f>IF(Referenztabelle_Eingabe[[#This Row],[Anzahl Stellplätze Lademöglichkeit]]="","",Referenztabelle_Eingabe[[#This Row],[Anzahl Stellplätze Lademöglichkeit]])</f>
        <v/>
      </c>
      <c r="K50" s="20" t="str">
        <f>IF(Referenztabelle_Eingabe[[#This Row],[Anzahl Stellplätze Lastenräder]]="","",Referenztabelle_Eingabe[[#This Row],[Anzahl Stellplätze Lastenräder]])</f>
        <v/>
      </c>
      <c r="L50" s="20" t="str">
        <f>IF(Referenztabelle_Eingabe[[#This Row],[Einfahrtshöhe]]="","",Referenztabelle_Eingabe[[#This Row],[Einfahrtshöhe]])</f>
        <v/>
      </c>
      <c r="M50" s="20" t="str">
        <f>IF(Referenztabelle_Eingabe[[#This Row],[Maximale Lenkerbreite]]="","",Referenztabelle_Eingabe[[#This Row],[Maximale Lenkerbreite]])</f>
        <v/>
      </c>
      <c r="N5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0" s="20" t="str">
        <f>IF(Referenztabelle_Eingabe[[#This Row],[Überwacht?]]="","",Referenztabelle_Eingabe[[#This Row],[Überwacht?]])</f>
        <v/>
      </c>
      <c r="P50" s="20" t="str">
        <f>IF(Referenztabelle_Eingabe[[#This Row],[Überdacht?]]="","",
IF(Referenztabelle_Eingabe[[#This Row],[Überdacht?]]=TRUE,"true",
IF(Referenztabelle_Eingabe[[#This Row],[Überdacht?]]=FALSE,"false")))</f>
        <v/>
      </c>
      <c r="Q50" s="20" t="str">
        <f>IF(Referenztabelle_Eingabe[[#This Row],[Ortsbezug]]="","",Referenztabelle_Eingabe[[#This Row],[Ortsbezug]])</f>
        <v/>
      </c>
      <c r="R50" s="20" t="str">
        <f>IF(Referenztabelle_Eingabe[[#This Row],[Haltestellen-ID]]="","",Referenztabelle_Eingabe[[#This Row],[Haltestellen-ID]])</f>
        <v/>
      </c>
      <c r="S5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0" s="20" t="str">
        <f>IF(Referenztabelle_Eingabe[[#This Row],[Gebühren-Informationen]]="","",Referenztabelle_Eingabe[[#This Row],[Gebühren-Informationen]])</f>
        <v/>
      </c>
      <c r="U50" s="20" t="str">
        <f>IF(Referenztabelle_Eingabe[[#This Row],[Maximale Parkdauer]]="","",Referenztabelle_Eingabe[[#This Row],[Maximale Parkdauer]])</f>
        <v/>
      </c>
      <c r="V5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0" s="20" t="str">
        <f>IF(Referenztabelle_Eingabe[[#This Row],[Foto-URL]]="","",Referenztabelle_Eingabe[[#This Row],[Foto-URL]])</f>
        <v/>
      </c>
      <c r="X50" s="20" t="str">
        <f>IF(Referenztabelle_Eingabe[[#This Row],[Webseite]]="","",Referenztabelle_Eingabe[[#This Row],[Webseite]])</f>
        <v/>
      </c>
      <c r="Y50" s="20" t="str">
        <f>IF(Referenztabelle_Eingabe[[#This Row],[Beschreibung]]="","",Referenztabelle_Eingabe[[#This Row],[Beschreibung]])</f>
        <v/>
      </c>
      <c r="Z50" s="20" t="str">
        <f>IF(Referenztabelle_Eingabe[[#This Row],[Schlagwort]]="","",Referenztabelle_Eingabe[[#This Row],[Schlagwort]])</f>
        <v/>
      </c>
    </row>
    <row r="51" spans="1:26" x14ac:dyDescent="0.25">
      <c r="A51" s="20" t="str">
        <f>IF(Referenztabelle_Eingabe[[#This Row],[ID]]="","",Referenztabelle_Eingabe[[#This Row],[ID]])</f>
        <v/>
      </c>
      <c r="B51" s="20" t="str">
        <f>IF(Referenztabelle_Eingabe[[#This Row],[Name]]="","",Referenztabelle_Eingabe[[#This Row],[Name]])</f>
        <v/>
      </c>
      <c r="C5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1" s="20" t="str">
        <f>IF(Referenztabelle_Eingabe[[#This Row],[Betreiber Name]]="","",Referenztabelle_Eingabe[[#This Row],[Betreiber Name]])</f>
        <v/>
      </c>
      <c r="F51" s="20" t="str">
        <f>IF(Referenztabelle_Eingabe[[#This Row],[Längengrad]]="","",Referenztabelle_Eingabe[[#This Row],[Längengrad]])</f>
        <v/>
      </c>
      <c r="G51" s="20" t="str">
        <f>IF(Referenztabelle_Eingabe[[#This Row],[Breitengrad]]="","",Referenztabelle_Eingabe[[#This Row],[Breitengrad]])</f>
        <v/>
      </c>
      <c r="H5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1" s="20" t="str">
        <f>IF(Referenztabelle_Eingabe[[#This Row],[Anzahl Stellplätze]]="","",Referenztabelle_Eingabe[[#This Row],[Anzahl Stellplätze]])</f>
        <v/>
      </c>
      <c r="J51" s="20" t="str">
        <f>IF(Referenztabelle_Eingabe[[#This Row],[Anzahl Stellplätze Lademöglichkeit]]="","",Referenztabelle_Eingabe[[#This Row],[Anzahl Stellplätze Lademöglichkeit]])</f>
        <v/>
      </c>
      <c r="K51" s="20" t="str">
        <f>IF(Referenztabelle_Eingabe[[#This Row],[Anzahl Stellplätze Lastenräder]]="","",Referenztabelle_Eingabe[[#This Row],[Anzahl Stellplätze Lastenräder]])</f>
        <v/>
      </c>
      <c r="L51" s="20" t="str">
        <f>IF(Referenztabelle_Eingabe[[#This Row],[Einfahrtshöhe]]="","",Referenztabelle_Eingabe[[#This Row],[Einfahrtshöhe]])</f>
        <v/>
      </c>
      <c r="M51" s="20" t="str">
        <f>IF(Referenztabelle_Eingabe[[#This Row],[Maximale Lenkerbreite]]="","",Referenztabelle_Eingabe[[#This Row],[Maximale Lenkerbreite]])</f>
        <v/>
      </c>
      <c r="N5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1" s="20" t="str">
        <f>IF(Referenztabelle_Eingabe[[#This Row],[Überwacht?]]="","",Referenztabelle_Eingabe[[#This Row],[Überwacht?]])</f>
        <v/>
      </c>
      <c r="P51" s="20" t="str">
        <f>IF(Referenztabelle_Eingabe[[#This Row],[Überdacht?]]="","",
IF(Referenztabelle_Eingabe[[#This Row],[Überdacht?]]=TRUE,"true",
IF(Referenztabelle_Eingabe[[#This Row],[Überdacht?]]=FALSE,"false")))</f>
        <v/>
      </c>
      <c r="Q51" s="20" t="str">
        <f>IF(Referenztabelle_Eingabe[[#This Row],[Ortsbezug]]="","",Referenztabelle_Eingabe[[#This Row],[Ortsbezug]])</f>
        <v/>
      </c>
      <c r="R51" s="20" t="str">
        <f>IF(Referenztabelle_Eingabe[[#This Row],[Haltestellen-ID]]="","",Referenztabelle_Eingabe[[#This Row],[Haltestellen-ID]])</f>
        <v/>
      </c>
      <c r="S5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1" s="20" t="str">
        <f>IF(Referenztabelle_Eingabe[[#This Row],[Gebühren-Informationen]]="","",Referenztabelle_Eingabe[[#This Row],[Gebühren-Informationen]])</f>
        <v/>
      </c>
      <c r="U51" s="20" t="str">
        <f>IF(Referenztabelle_Eingabe[[#This Row],[Maximale Parkdauer]]="","",Referenztabelle_Eingabe[[#This Row],[Maximale Parkdauer]])</f>
        <v/>
      </c>
      <c r="V5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1" s="20" t="str">
        <f>IF(Referenztabelle_Eingabe[[#This Row],[Foto-URL]]="","",Referenztabelle_Eingabe[[#This Row],[Foto-URL]])</f>
        <v/>
      </c>
      <c r="X51" s="20" t="str">
        <f>IF(Referenztabelle_Eingabe[[#This Row],[Webseite]]="","",Referenztabelle_Eingabe[[#This Row],[Webseite]])</f>
        <v/>
      </c>
      <c r="Y51" s="20" t="str">
        <f>IF(Referenztabelle_Eingabe[[#This Row],[Beschreibung]]="","",Referenztabelle_Eingabe[[#This Row],[Beschreibung]])</f>
        <v/>
      </c>
      <c r="Z51" s="20" t="str">
        <f>IF(Referenztabelle_Eingabe[[#This Row],[Schlagwort]]="","",Referenztabelle_Eingabe[[#This Row],[Schlagwort]])</f>
        <v/>
      </c>
    </row>
    <row r="52" spans="1:26" x14ac:dyDescent="0.25">
      <c r="A52" s="20" t="str">
        <f>IF(Referenztabelle_Eingabe[[#This Row],[ID]]="","",Referenztabelle_Eingabe[[#This Row],[ID]])</f>
        <v/>
      </c>
      <c r="B52" s="20" t="str">
        <f>IF(Referenztabelle_Eingabe[[#This Row],[Name]]="","",Referenztabelle_Eingabe[[#This Row],[Name]])</f>
        <v/>
      </c>
      <c r="C5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2" s="20" t="str">
        <f>IF(Referenztabelle_Eingabe[[#This Row],[Betreiber Name]]="","",Referenztabelle_Eingabe[[#This Row],[Betreiber Name]])</f>
        <v/>
      </c>
      <c r="F52" s="20" t="str">
        <f>IF(Referenztabelle_Eingabe[[#This Row],[Längengrad]]="","",Referenztabelle_Eingabe[[#This Row],[Längengrad]])</f>
        <v/>
      </c>
      <c r="G52" s="20" t="str">
        <f>IF(Referenztabelle_Eingabe[[#This Row],[Breitengrad]]="","",Referenztabelle_Eingabe[[#This Row],[Breitengrad]])</f>
        <v/>
      </c>
      <c r="H5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2" s="20" t="str">
        <f>IF(Referenztabelle_Eingabe[[#This Row],[Anzahl Stellplätze]]="","",Referenztabelle_Eingabe[[#This Row],[Anzahl Stellplätze]])</f>
        <v/>
      </c>
      <c r="J52" s="20" t="str">
        <f>IF(Referenztabelle_Eingabe[[#This Row],[Anzahl Stellplätze Lademöglichkeit]]="","",Referenztabelle_Eingabe[[#This Row],[Anzahl Stellplätze Lademöglichkeit]])</f>
        <v/>
      </c>
      <c r="K52" s="20" t="str">
        <f>IF(Referenztabelle_Eingabe[[#This Row],[Anzahl Stellplätze Lastenräder]]="","",Referenztabelle_Eingabe[[#This Row],[Anzahl Stellplätze Lastenräder]])</f>
        <v/>
      </c>
      <c r="L52" s="20" t="str">
        <f>IF(Referenztabelle_Eingabe[[#This Row],[Einfahrtshöhe]]="","",Referenztabelle_Eingabe[[#This Row],[Einfahrtshöhe]])</f>
        <v/>
      </c>
      <c r="M52" s="20" t="str">
        <f>IF(Referenztabelle_Eingabe[[#This Row],[Maximale Lenkerbreite]]="","",Referenztabelle_Eingabe[[#This Row],[Maximale Lenkerbreite]])</f>
        <v/>
      </c>
      <c r="N5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2" s="20" t="str">
        <f>IF(Referenztabelle_Eingabe[[#This Row],[Überwacht?]]="","",Referenztabelle_Eingabe[[#This Row],[Überwacht?]])</f>
        <v/>
      </c>
      <c r="P52" s="20" t="str">
        <f>IF(Referenztabelle_Eingabe[[#This Row],[Überdacht?]]="","",
IF(Referenztabelle_Eingabe[[#This Row],[Überdacht?]]=TRUE,"true",
IF(Referenztabelle_Eingabe[[#This Row],[Überdacht?]]=FALSE,"false")))</f>
        <v/>
      </c>
      <c r="Q52" s="20" t="str">
        <f>IF(Referenztabelle_Eingabe[[#This Row],[Ortsbezug]]="","",Referenztabelle_Eingabe[[#This Row],[Ortsbezug]])</f>
        <v/>
      </c>
      <c r="R52" s="20" t="str">
        <f>IF(Referenztabelle_Eingabe[[#This Row],[Haltestellen-ID]]="","",Referenztabelle_Eingabe[[#This Row],[Haltestellen-ID]])</f>
        <v/>
      </c>
      <c r="S5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2" s="20" t="str">
        <f>IF(Referenztabelle_Eingabe[[#This Row],[Gebühren-Informationen]]="","",Referenztabelle_Eingabe[[#This Row],[Gebühren-Informationen]])</f>
        <v/>
      </c>
      <c r="U52" s="20" t="str">
        <f>IF(Referenztabelle_Eingabe[[#This Row],[Maximale Parkdauer]]="","",Referenztabelle_Eingabe[[#This Row],[Maximale Parkdauer]])</f>
        <v/>
      </c>
      <c r="V5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2" s="20" t="str">
        <f>IF(Referenztabelle_Eingabe[[#This Row],[Foto-URL]]="","",Referenztabelle_Eingabe[[#This Row],[Foto-URL]])</f>
        <v/>
      </c>
      <c r="X52" s="20" t="str">
        <f>IF(Referenztabelle_Eingabe[[#This Row],[Webseite]]="","",Referenztabelle_Eingabe[[#This Row],[Webseite]])</f>
        <v/>
      </c>
      <c r="Y52" s="20" t="str">
        <f>IF(Referenztabelle_Eingabe[[#This Row],[Beschreibung]]="","",Referenztabelle_Eingabe[[#This Row],[Beschreibung]])</f>
        <v/>
      </c>
      <c r="Z52" s="20" t="str">
        <f>IF(Referenztabelle_Eingabe[[#This Row],[Schlagwort]]="","",Referenztabelle_Eingabe[[#This Row],[Schlagwort]])</f>
        <v/>
      </c>
    </row>
    <row r="53" spans="1:26" x14ac:dyDescent="0.25">
      <c r="A53" s="20" t="str">
        <f>IF(Referenztabelle_Eingabe[[#This Row],[ID]]="","",Referenztabelle_Eingabe[[#This Row],[ID]])</f>
        <v/>
      </c>
      <c r="B53" s="20" t="str">
        <f>IF(Referenztabelle_Eingabe[[#This Row],[Name]]="","",Referenztabelle_Eingabe[[#This Row],[Name]])</f>
        <v/>
      </c>
      <c r="C5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3" s="20" t="str">
        <f>IF(Referenztabelle_Eingabe[[#This Row],[Betreiber Name]]="","",Referenztabelle_Eingabe[[#This Row],[Betreiber Name]])</f>
        <v/>
      </c>
      <c r="F53" s="20" t="str">
        <f>IF(Referenztabelle_Eingabe[[#This Row],[Längengrad]]="","",Referenztabelle_Eingabe[[#This Row],[Längengrad]])</f>
        <v/>
      </c>
      <c r="G53" s="20" t="str">
        <f>IF(Referenztabelle_Eingabe[[#This Row],[Breitengrad]]="","",Referenztabelle_Eingabe[[#This Row],[Breitengrad]])</f>
        <v/>
      </c>
      <c r="H5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3" s="20" t="str">
        <f>IF(Referenztabelle_Eingabe[[#This Row],[Anzahl Stellplätze]]="","",Referenztabelle_Eingabe[[#This Row],[Anzahl Stellplätze]])</f>
        <v/>
      </c>
      <c r="J53" s="20" t="str">
        <f>IF(Referenztabelle_Eingabe[[#This Row],[Anzahl Stellplätze Lademöglichkeit]]="","",Referenztabelle_Eingabe[[#This Row],[Anzahl Stellplätze Lademöglichkeit]])</f>
        <v/>
      </c>
      <c r="K53" s="20" t="str">
        <f>IF(Referenztabelle_Eingabe[[#This Row],[Anzahl Stellplätze Lastenräder]]="","",Referenztabelle_Eingabe[[#This Row],[Anzahl Stellplätze Lastenräder]])</f>
        <v/>
      </c>
      <c r="L53" s="20" t="str">
        <f>IF(Referenztabelle_Eingabe[[#This Row],[Einfahrtshöhe]]="","",Referenztabelle_Eingabe[[#This Row],[Einfahrtshöhe]])</f>
        <v/>
      </c>
      <c r="M53" s="20" t="str">
        <f>IF(Referenztabelle_Eingabe[[#This Row],[Maximale Lenkerbreite]]="","",Referenztabelle_Eingabe[[#This Row],[Maximale Lenkerbreite]])</f>
        <v/>
      </c>
      <c r="N5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3" s="20" t="str">
        <f>IF(Referenztabelle_Eingabe[[#This Row],[Überwacht?]]="","",Referenztabelle_Eingabe[[#This Row],[Überwacht?]])</f>
        <v/>
      </c>
      <c r="P53" s="20" t="str">
        <f>IF(Referenztabelle_Eingabe[[#This Row],[Überdacht?]]="","",
IF(Referenztabelle_Eingabe[[#This Row],[Überdacht?]]=TRUE,"true",
IF(Referenztabelle_Eingabe[[#This Row],[Überdacht?]]=FALSE,"false")))</f>
        <v/>
      </c>
      <c r="Q53" s="20" t="str">
        <f>IF(Referenztabelle_Eingabe[[#This Row],[Ortsbezug]]="","",Referenztabelle_Eingabe[[#This Row],[Ortsbezug]])</f>
        <v/>
      </c>
      <c r="R53" s="20" t="str">
        <f>IF(Referenztabelle_Eingabe[[#This Row],[Haltestellen-ID]]="","",Referenztabelle_Eingabe[[#This Row],[Haltestellen-ID]])</f>
        <v/>
      </c>
      <c r="S5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3" s="20" t="str">
        <f>IF(Referenztabelle_Eingabe[[#This Row],[Gebühren-Informationen]]="","",Referenztabelle_Eingabe[[#This Row],[Gebühren-Informationen]])</f>
        <v/>
      </c>
      <c r="U53" s="20" t="str">
        <f>IF(Referenztabelle_Eingabe[[#This Row],[Maximale Parkdauer]]="","",Referenztabelle_Eingabe[[#This Row],[Maximale Parkdauer]])</f>
        <v/>
      </c>
      <c r="V5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3" s="20" t="str">
        <f>IF(Referenztabelle_Eingabe[[#This Row],[Foto-URL]]="","",Referenztabelle_Eingabe[[#This Row],[Foto-URL]])</f>
        <v/>
      </c>
      <c r="X53" s="20" t="str">
        <f>IF(Referenztabelle_Eingabe[[#This Row],[Webseite]]="","",Referenztabelle_Eingabe[[#This Row],[Webseite]])</f>
        <v/>
      </c>
      <c r="Y53" s="20" t="str">
        <f>IF(Referenztabelle_Eingabe[[#This Row],[Beschreibung]]="","",Referenztabelle_Eingabe[[#This Row],[Beschreibung]])</f>
        <v/>
      </c>
      <c r="Z53" s="20" t="str">
        <f>IF(Referenztabelle_Eingabe[[#This Row],[Schlagwort]]="","",Referenztabelle_Eingabe[[#This Row],[Schlagwort]])</f>
        <v/>
      </c>
    </row>
    <row r="54" spans="1:26" x14ac:dyDescent="0.25">
      <c r="A54" s="20" t="str">
        <f>IF(Referenztabelle_Eingabe[[#This Row],[ID]]="","",Referenztabelle_Eingabe[[#This Row],[ID]])</f>
        <v/>
      </c>
      <c r="B54" s="20" t="str">
        <f>IF(Referenztabelle_Eingabe[[#This Row],[Name]]="","",Referenztabelle_Eingabe[[#This Row],[Name]])</f>
        <v/>
      </c>
      <c r="C5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4" s="20" t="str">
        <f>IF(Referenztabelle_Eingabe[[#This Row],[Betreiber Name]]="","",Referenztabelle_Eingabe[[#This Row],[Betreiber Name]])</f>
        <v/>
      </c>
      <c r="F54" s="20" t="str">
        <f>IF(Referenztabelle_Eingabe[[#This Row],[Längengrad]]="","",Referenztabelle_Eingabe[[#This Row],[Längengrad]])</f>
        <v/>
      </c>
      <c r="G54" s="20" t="str">
        <f>IF(Referenztabelle_Eingabe[[#This Row],[Breitengrad]]="","",Referenztabelle_Eingabe[[#This Row],[Breitengrad]])</f>
        <v/>
      </c>
      <c r="H5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4" s="20" t="str">
        <f>IF(Referenztabelle_Eingabe[[#This Row],[Anzahl Stellplätze]]="","",Referenztabelle_Eingabe[[#This Row],[Anzahl Stellplätze]])</f>
        <v/>
      </c>
      <c r="J54" s="20" t="str">
        <f>IF(Referenztabelle_Eingabe[[#This Row],[Anzahl Stellplätze Lademöglichkeit]]="","",Referenztabelle_Eingabe[[#This Row],[Anzahl Stellplätze Lademöglichkeit]])</f>
        <v/>
      </c>
      <c r="K54" s="20" t="str">
        <f>IF(Referenztabelle_Eingabe[[#This Row],[Anzahl Stellplätze Lastenräder]]="","",Referenztabelle_Eingabe[[#This Row],[Anzahl Stellplätze Lastenräder]])</f>
        <v/>
      </c>
      <c r="L54" s="20" t="str">
        <f>IF(Referenztabelle_Eingabe[[#This Row],[Einfahrtshöhe]]="","",Referenztabelle_Eingabe[[#This Row],[Einfahrtshöhe]])</f>
        <v/>
      </c>
      <c r="M54" s="20" t="str">
        <f>IF(Referenztabelle_Eingabe[[#This Row],[Maximale Lenkerbreite]]="","",Referenztabelle_Eingabe[[#This Row],[Maximale Lenkerbreite]])</f>
        <v/>
      </c>
      <c r="N5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4" s="20" t="str">
        <f>IF(Referenztabelle_Eingabe[[#This Row],[Überwacht?]]="","",Referenztabelle_Eingabe[[#This Row],[Überwacht?]])</f>
        <v/>
      </c>
      <c r="P54" s="20" t="str">
        <f>IF(Referenztabelle_Eingabe[[#This Row],[Überdacht?]]="","",
IF(Referenztabelle_Eingabe[[#This Row],[Überdacht?]]=TRUE,"true",
IF(Referenztabelle_Eingabe[[#This Row],[Überdacht?]]=FALSE,"false")))</f>
        <v/>
      </c>
      <c r="Q54" s="20" t="str">
        <f>IF(Referenztabelle_Eingabe[[#This Row],[Ortsbezug]]="","",Referenztabelle_Eingabe[[#This Row],[Ortsbezug]])</f>
        <v/>
      </c>
      <c r="R54" s="20" t="str">
        <f>IF(Referenztabelle_Eingabe[[#This Row],[Haltestellen-ID]]="","",Referenztabelle_Eingabe[[#This Row],[Haltestellen-ID]])</f>
        <v/>
      </c>
      <c r="S5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4" s="20" t="str">
        <f>IF(Referenztabelle_Eingabe[[#This Row],[Gebühren-Informationen]]="","",Referenztabelle_Eingabe[[#This Row],[Gebühren-Informationen]])</f>
        <v/>
      </c>
      <c r="U54" s="20" t="str">
        <f>IF(Referenztabelle_Eingabe[[#This Row],[Maximale Parkdauer]]="","",Referenztabelle_Eingabe[[#This Row],[Maximale Parkdauer]])</f>
        <v/>
      </c>
      <c r="V5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4" s="20" t="str">
        <f>IF(Referenztabelle_Eingabe[[#This Row],[Foto-URL]]="","",Referenztabelle_Eingabe[[#This Row],[Foto-URL]])</f>
        <v/>
      </c>
      <c r="X54" s="20" t="str">
        <f>IF(Referenztabelle_Eingabe[[#This Row],[Webseite]]="","",Referenztabelle_Eingabe[[#This Row],[Webseite]])</f>
        <v/>
      </c>
      <c r="Y54" s="20" t="str">
        <f>IF(Referenztabelle_Eingabe[[#This Row],[Beschreibung]]="","",Referenztabelle_Eingabe[[#This Row],[Beschreibung]])</f>
        <v/>
      </c>
      <c r="Z54" s="20" t="str">
        <f>IF(Referenztabelle_Eingabe[[#This Row],[Schlagwort]]="","",Referenztabelle_Eingabe[[#This Row],[Schlagwort]])</f>
        <v/>
      </c>
    </row>
    <row r="55" spans="1:26" x14ac:dyDescent="0.25">
      <c r="A55" s="20" t="str">
        <f>IF(Referenztabelle_Eingabe[[#This Row],[ID]]="","",Referenztabelle_Eingabe[[#This Row],[ID]])</f>
        <v/>
      </c>
      <c r="B55" s="20" t="str">
        <f>IF(Referenztabelle_Eingabe[[#This Row],[Name]]="","",Referenztabelle_Eingabe[[#This Row],[Name]])</f>
        <v/>
      </c>
      <c r="C5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5" s="20" t="str">
        <f>IF(Referenztabelle_Eingabe[[#This Row],[Betreiber Name]]="","",Referenztabelle_Eingabe[[#This Row],[Betreiber Name]])</f>
        <v/>
      </c>
      <c r="F55" s="20" t="str">
        <f>IF(Referenztabelle_Eingabe[[#This Row],[Längengrad]]="","",Referenztabelle_Eingabe[[#This Row],[Längengrad]])</f>
        <v/>
      </c>
      <c r="G55" s="20" t="str">
        <f>IF(Referenztabelle_Eingabe[[#This Row],[Breitengrad]]="","",Referenztabelle_Eingabe[[#This Row],[Breitengrad]])</f>
        <v/>
      </c>
      <c r="H5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5" s="20" t="str">
        <f>IF(Referenztabelle_Eingabe[[#This Row],[Anzahl Stellplätze]]="","",Referenztabelle_Eingabe[[#This Row],[Anzahl Stellplätze]])</f>
        <v/>
      </c>
      <c r="J55" s="20" t="str">
        <f>IF(Referenztabelle_Eingabe[[#This Row],[Anzahl Stellplätze Lademöglichkeit]]="","",Referenztabelle_Eingabe[[#This Row],[Anzahl Stellplätze Lademöglichkeit]])</f>
        <v/>
      </c>
      <c r="K55" s="20" t="str">
        <f>IF(Referenztabelle_Eingabe[[#This Row],[Anzahl Stellplätze Lastenräder]]="","",Referenztabelle_Eingabe[[#This Row],[Anzahl Stellplätze Lastenräder]])</f>
        <v/>
      </c>
      <c r="L55" s="20" t="str">
        <f>IF(Referenztabelle_Eingabe[[#This Row],[Einfahrtshöhe]]="","",Referenztabelle_Eingabe[[#This Row],[Einfahrtshöhe]])</f>
        <v/>
      </c>
      <c r="M55" s="20" t="str">
        <f>IF(Referenztabelle_Eingabe[[#This Row],[Maximale Lenkerbreite]]="","",Referenztabelle_Eingabe[[#This Row],[Maximale Lenkerbreite]])</f>
        <v/>
      </c>
      <c r="N5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5" s="20" t="str">
        <f>IF(Referenztabelle_Eingabe[[#This Row],[Überwacht?]]="","",Referenztabelle_Eingabe[[#This Row],[Überwacht?]])</f>
        <v/>
      </c>
      <c r="P55" s="20" t="str">
        <f>IF(Referenztabelle_Eingabe[[#This Row],[Überdacht?]]="","",
IF(Referenztabelle_Eingabe[[#This Row],[Überdacht?]]=TRUE,"true",
IF(Referenztabelle_Eingabe[[#This Row],[Überdacht?]]=FALSE,"false")))</f>
        <v/>
      </c>
      <c r="Q55" s="20" t="str">
        <f>IF(Referenztabelle_Eingabe[[#This Row],[Ortsbezug]]="","",Referenztabelle_Eingabe[[#This Row],[Ortsbezug]])</f>
        <v/>
      </c>
      <c r="R55" s="20" t="str">
        <f>IF(Referenztabelle_Eingabe[[#This Row],[Haltestellen-ID]]="","",Referenztabelle_Eingabe[[#This Row],[Haltestellen-ID]])</f>
        <v/>
      </c>
      <c r="S5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5" s="20" t="str">
        <f>IF(Referenztabelle_Eingabe[[#This Row],[Gebühren-Informationen]]="","",Referenztabelle_Eingabe[[#This Row],[Gebühren-Informationen]])</f>
        <v/>
      </c>
      <c r="U55" s="20" t="str">
        <f>IF(Referenztabelle_Eingabe[[#This Row],[Maximale Parkdauer]]="","",Referenztabelle_Eingabe[[#This Row],[Maximale Parkdauer]])</f>
        <v/>
      </c>
      <c r="V5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5" s="20" t="str">
        <f>IF(Referenztabelle_Eingabe[[#This Row],[Foto-URL]]="","",Referenztabelle_Eingabe[[#This Row],[Foto-URL]])</f>
        <v/>
      </c>
      <c r="X55" s="20" t="str">
        <f>IF(Referenztabelle_Eingabe[[#This Row],[Webseite]]="","",Referenztabelle_Eingabe[[#This Row],[Webseite]])</f>
        <v/>
      </c>
      <c r="Y55" s="20" t="str">
        <f>IF(Referenztabelle_Eingabe[[#This Row],[Beschreibung]]="","",Referenztabelle_Eingabe[[#This Row],[Beschreibung]])</f>
        <v/>
      </c>
      <c r="Z55" s="20" t="str">
        <f>IF(Referenztabelle_Eingabe[[#This Row],[Schlagwort]]="","",Referenztabelle_Eingabe[[#This Row],[Schlagwort]])</f>
        <v/>
      </c>
    </row>
    <row r="56" spans="1:26" x14ac:dyDescent="0.25">
      <c r="A56" s="20" t="str">
        <f>IF(Referenztabelle_Eingabe[[#This Row],[ID]]="","",Referenztabelle_Eingabe[[#This Row],[ID]])</f>
        <v/>
      </c>
      <c r="B56" s="20" t="str">
        <f>IF(Referenztabelle_Eingabe[[#This Row],[Name]]="","",Referenztabelle_Eingabe[[#This Row],[Name]])</f>
        <v/>
      </c>
      <c r="C5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6" s="20" t="str">
        <f>IF(Referenztabelle_Eingabe[[#This Row],[Betreiber Name]]="","",Referenztabelle_Eingabe[[#This Row],[Betreiber Name]])</f>
        <v/>
      </c>
      <c r="F56" s="20" t="str">
        <f>IF(Referenztabelle_Eingabe[[#This Row],[Längengrad]]="","",Referenztabelle_Eingabe[[#This Row],[Längengrad]])</f>
        <v/>
      </c>
      <c r="G56" s="20" t="str">
        <f>IF(Referenztabelle_Eingabe[[#This Row],[Breitengrad]]="","",Referenztabelle_Eingabe[[#This Row],[Breitengrad]])</f>
        <v/>
      </c>
      <c r="H5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6" s="20" t="str">
        <f>IF(Referenztabelle_Eingabe[[#This Row],[Anzahl Stellplätze]]="","",Referenztabelle_Eingabe[[#This Row],[Anzahl Stellplätze]])</f>
        <v/>
      </c>
      <c r="J56" s="20" t="str">
        <f>IF(Referenztabelle_Eingabe[[#This Row],[Anzahl Stellplätze Lademöglichkeit]]="","",Referenztabelle_Eingabe[[#This Row],[Anzahl Stellplätze Lademöglichkeit]])</f>
        <v/>
      </c>
      <c r="K56" s="20" t="str">
        <f>IF(Referenztabelle_Eingabe[[#This Row],[Anzahl Stellplätze Lastenräder]]="","",Referenztabelle_Eingabe[[#This Row],[Anzahl Stellplätze Lastenräder]])</f>
        <v/>
      </c>
      <c r="L56" s="20" t="str">
        <f>IF(Referenztabelle_Eingabe[[#This Row],[Einfahrtshöhe]]="","",Referenztabelle_Eingabe[[#This Row],[Einfahrtshöhe]])</f>
        <v/>
      </c>
      <c r="M56" s="20" t="str">
        <f>IF(Referenztabelle_Eingabe[[#This Row],[Maximale Lenkerbreite]]="","",Referenztabelle_Eingabe[[#This Row],[Maximale Lenkerbreite]])</f>
        <v/>
      </c>
      <c r="N5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6" s="20" t="str">
        <f>IF(Referenztabelle_Eingabe[[#This Row],[Überwacht?]]="","",Referenztabelle_Eingabe[[#This Row],[Überwacht?]])</f>
        <v/>
      </c>
      <c r="P56" s="20" t="str">
        <f>IF(Referenztabelle_Eingabe[[#This Row],[Überdacht?]]="","",
IF(Referenztabelle_Eingabe[[#This Row],[Überdacht?]]=TRUE,"true",
IF(Referenztabelle_Eingabe[[#This Row],[Überdacht?]]=FALSE,"false")))</f>
        <v/>
      </c>
      <c r="Q56" s="20" t="str">
        <f>IF(Referenztabelle_Eingabe[[#This Row],[Ortsbezug]]="","",Referenztabelle_Eingabe[[#This Row],[Ortsbezug]])</f>
        <v/>
      </c>
      <c r="R56" s="20" t="str">
        <f>IF(Referenztabelle_Eingabe[[#This Row],[Haltestellen-ID]]="","",Referenztabelle_Eingabe[[#This Row],[Haltestellen-ID]])</f>
        <v/>
      </c>
      <c r="S5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6" s="20" t="str">
        <f>IF(Referenztabelle_Eingabe[[#This Row],[Gebühren-Informationen]]="","",Referenztabelle_Eingabe[[#This Row],[Gebühren-Informationen]])</f>
        <v/>
      </c>
      <c r="U56" s="20" t="str">
        <f>IF(Referenztabelle_Eingabe[[#This Row],[Maximale Parkdauer]]="","",Referenztabelle_Eingabe[[#This Row],[Maximale Parkdauer]])</f>
        <v/>
      </c>
      <c r="V5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6" s="20" t="str">
        <f>IF(Referenztabelle_Eingabe[[#This Row],[Foto-URL]]="","",Referenztabelle_Eingabe[[#This Row],[Foto-URL]])</f>
        <v/>
      </c>
      <c r="X56" s="20" t="str">
        <f>IF(Referenztabelle_Eingabe[[#This Row],[Webseite]]="","",Referenztabelle_Eingabe[[#This Row],[Webseite]])</f>
        <v/>
      </c>
      <c r="Y56" s="20" t="str">
        <f>IF(Referenztabelle_Eingabe[[#This Row],[Beschreibung]]="","",Referenztabelle_Eingabe[[#This Row],[Beschreibung]])</f>
        <v/>
      </c>
      <c r="Z56" s="20" t="str">
        <f>IF(Referenztabelle_Eingabe[[#This Row],[Schlagwort]]="","",Referenztabelle_Eingabe[[#This Row],[Schlagwort]])</f>
        <v/>
      </c>
    </row>
    <row r="57" spans="1:26" x14ac:dyDescent="0.25">
      <c r="A57" s="20" t="str">
        <f>IF(Referenztabelle_Eingabe[[#This Row],[ID]]="","",Referenztabelle_Eingabe[[#This Row],[ID]])</f>
        <v/>
      </c>
      <c r="B57" s="20" t="str">
        <f>IF(Referenztabelle_Eingabe[[#This Row],[Name]]="","",Referenztabelle_Eingabe[[#This Row],[Name]])</f>
        <v/>
      </c>
      <c r="C5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7" s="20" t="str">
        <f>IF(Referenztabelle_Eingabe[[#This Row],[Betreiber Name]]="","",Referenztabelle_Eingabe[[#This Row],[Betreiber Name]])</f>
        <v/>
      </c>
      <c r="F57" s="20" t="str">
        <f>IF(Referenztabelle_Eingabe[[#This Row],[Längengrad]]="","",Referenztabelle_Eingabe[[#This Row],[Längengrad]])</f>
        <v/>
      </c>
      <c r="G57" s="20" t="str">
        <f>IF(Referenztabelle_Eingabe[[#This Row],[Breitengrad]]="","",Referenztabelle_Eingabe[[#This Row],[Breitengrad]])</f>
        <v/>
      </c>
      <c r="H5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7" s="20" t="str">
        <f>IF(Referenztabelle_Eingabe[[#This Row],[Anzahl Stellplätze]]="","",Referenztabelle_Eingabe[[#This Row],[Anzahl Stellplätze]])</f>
        <v/>
      </c>
      <c r="J57" s="20" t="str">
        <f>IF(Referenztabelle_Eingabe[[#This Row],[Anzahl Stellplätze Lademöglichkeit]]="","",Referenztabelle_Eingabe[[#This Row],[Anzahl Stellplätze Lademöglichkeit]])</f>
        <v/>
      </c>
      <c r="K57" s="20" t="str">
        <f>IF(Referenztabelle_Eingabe[[#This Row],[Anzahl Stellplätze Lastenräder]]="","",Referenztabelle_Eingabe[[#This Row],[Anzahl Stellplätze Lastenräder]])</f>
        <v/>
      </c>
      <c r="L57" s="20" t="str">
        <f>IF(Referenztabelle_Eingabe[[#This Row],[Einfahrtshöhe]]="","",Referenztabelle_Eingabe[[#This Row],[Einfahrtshöhe]])</f>
        <v/>
      </c>
      <c r="M57" s="20" t="str">
        <f>IF(Referenztabelle_Eingabe[[#This Row],[Maximale Lenkerbreite]]="","",Referenztabelle_Eingabe[[#This Row],[Maximale Lenkerbreite]])</f>
        <v/>
      </c>
      <c r="N5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7" s="20" t="str">
        <f>IF(Referenztabelle_Eingabe[[#This Row],[Überwacht?]]="","",Referenztabelle_Eingabe[[#This Row],[Überwacht?]])</f>
        <v/>
      </c>
      <c r="P57" s="20" t="str">
        <f>IF(Referenztabelle_Eingabe[[#This Row],[Überdacht?]]="","",
IF(Referenztabelle_Eingabe[[#This Row],[Überdacht?]]=TRUE,"true",
IF(Referenztabelle_Eingabe[[#This Row],[Überdacht?]]=FALSE,"false")))</f>
        <v/>
      </c>
      <c r="Q57" s="20" t="str">
        <f>IF(Referenztabelle_Eingabe[[#This Row],[Ortsbezug]]="","",Referenztabelle_Eingabe[[#This Row],[Ortsbezug]])</f>
        <v/>
      </c>
      <c r="R57" s="20" t="str">
        <f>IF(Referenztabelle_Eingabe[[#This Row],[Haltestellen-ID]]="","",Referenztabelle_Eingabe[[#This Row],[Haltestellen-ID]])</f>
        <v/>
      </c>
      <c r="S5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7" s="20" t="str">
        <f>IF(Referenztabelle_Eingabe[[#This Row],[Gebühren-Informationen]]="","",Referenztabelle_Eingabe[[#This Row],[Gebühren-Informationen]])</f>
        <v/>
      </c>
      <c r="U57" s="20" t="str">
        <f>IF(Referenztabelle_Eingabe[[#This Row],[Maximale Parkdauer]]="","",Referenztabelle_Eingabe[[#This Row],[Maximale Parkdauer]])</f>
        <v/>
      </c>
      <c r="V5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7" s="20" t="str">
        <f>IF(Referenztabelle_Eingabe[[#This Row],[Foto-URL]]="","",Referenztabelle_Eingabe[[#This Row],[Foto-URL]])</f>
        <v/>
      </c>
      <c r="X57" s="20" t="str">
        <f>IF(Referenztabelle_Eingabe[[#This Row],[Webseite]]="","",Referenztabelle_Eingabe[[#This Row],[Webseite]])</f>
        <v/>
      </c>
      <c r="Y57" s="20" t="str">
        <f>IF(Referenztabelle_Eingabe[[#This Row],[Beschreibung]]="","",Referenztabelle_Eingabe[[#This Row],[Beschreibung]])</f>
        <v/>
      </c>
      <c r="Z57" s="20" t="str">
        <f>IF(Referenztabelle_Eingabe[[#This Row],[Schlagwort]]="","",Referenztabelle_Eingabe[[#This Row],[Schlagwort]])</f>
        <v/>
      </c>
    </row>
    <row r="58" spans="1:26" x14ac:dyDescent="0.25">
      <c r="A58" s="20" t="str">
        <f>IF(Referenztabelle_Eingabe[[#This Row],[ID]]="","",Referenztabelle_Eingabe[[#This Row],[ID]])</f>
        <v/>
      </c>
      <c r="B58" s="20" t="str">
        <f>IF(Referenztabelle_Eingabe[[#This Row],[Name]]="","",Referenztabelle_Eingabe[[#This Row],[Name]])</f>
        <v/>
      </c>
      <c r="C5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8" s="20" t="str">
        <f>IF(Referenztabelle_Eingabe[[#This Row],[Betreiber Name]]="","",Referenztabelle_Eingabe[[#This Row],[Betreiber Name]])</f>
        <v/>
      </c>
      <c r="F58" s="20" t="str">
        <f>IF(Referenztabelle_Eingabe[[#This Row],[Längengrad]]="","",Referenztabelle_Eingabe[[#This Row],[Längengrad]])</f>
        <v/>
      </c>
      <c r="G58" s="20" t="str">
        <f>IF(Referenztabelle_Eingabe[[#This Row],[Breitengrad]]="","",Referenztabelle_Eingabe[[#This Row],[Breitengrad]])</f>
        <v/>
      </c>
      <c r="H5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8" s="20" t="str">
        <f>IF(Referenztabelle_Eingabe[[#This Row],[Anzahl Stellplätze]]="","",Referenztabelle_Eingabe[[#This Row],[Anzahl Stellplätze]])</f>
        <v/>
      </c>
      <c r="J58" s="20" t="str">
        <f>IF(Referenztabelle_Eingabe[[#This Row],[Anzahl Stellplätze Lademöglichkeit]]="","",Referenztabelle_Eingabe[[#This Row],[Anzahl Stellplätze Lademöglichkeit]])</f>
        <v/>
      </c>
      <c r="K58" s="20" t="str">
        <f>IF(Referenztabelle_Eingabe[[#This Row],[Anzahl Stellplätze Lastenräder]]="","",Referenztabelle_Eingabe[[#This Row],[Anzahl Stellplätze Lastenräder]])</f>
        <v/>
      </c>
      <c r="L58" s="20" t="str">
        <f>IF(Referenztabelle_Eingabe[[#This Row],[Einfahrtshöhe]]="","",Referenztabelle_Eingabe[[#This Row],[Einfahrtshöhe]])</f>
        <v/>
      </c>
      <c r="M58" s="20" t="str">
        <f>IF(Referenztabelle_Eingabe[[#This Row],[Maximale Lenkerbreite]]="","",Referenztabelle_Eingabe[[#This Row],[Maximale Lenkerbreite]])</f>
        <v/>
      </c>
      <c r="N5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8" s="20" t="str">
        <f>IF(Referenztabelle_Eingabe[[#This Row],[Überwacht?]]="","",Referenztabelle_Eingabe[[#This Row],[Überwacht?]])</f>
        <v/>
      </c>
      <c r="P58" s="20" t="str">
        <f>IF(Referenztabelle_Eingabe[[#This Row],[Überdacht?]]="","",
IF(Referenztabelle_Eingabe[[#This Row],[Überdacht?]]=TRUE,"true",
IF(Referenztabelle_Eingabe[[#This Row],[Überdacht?]]=FALSE,"false")))</f>
        <v/>
      </c>
      <c r="Q58" s="20" t="str">
        <f>IF(Referenztabelle_Eingabe[[#This Row],[Ortsbezug]]="","",Referenztabelle_Eingabe[[#This Row],[Ortsbezug]])</f>
        <v/>
      </c>
      <c r="R58" s="20" t="str">
        <f>IF(Referenztabelle_Eingabe[[#This Row],[Haltestellen-ID]]="","",Referenztabelle_Eingabe[[#This Row],[Haltestellen-ID]])</f>
        <v/>
      </c>
      <c r="S5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8" s="20" t="str">
        <f>IF(Referenztabelle_Eingabe[[#This Row],[Gebühren-Informationen]]="","",Referenztabelle_Eingabe[[#This Row],[Gebühren-Informationen]])</f>
        <v/>
      </c>
      <c r="U58" s="20" t="str">
        <f>IF(Referenztabelle_Eingabe[[#This Row],[Maximale Parkdauer]]="","",Referenztabelle_Eingabe[[#This Row],[Maximale Parkdauer]])</f>
        <v/>
      </c>
      <c r="V5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8" s="20" t="str">
        <f>IF(Referenztabelle_Eingabe[[#This Row],[Foto-URL]]="","",Referenztabelle_Eingabe[[#This Row],[Foto-URL]])</f>
        <v/>
      </c>
      <c r="X58" s="20" t="str">
        <f>IF(Referenztabelle_Eingabe[[#This Row],[Webseite]]="","",Referenztabelle_Eingabe[[#This Row],[Webseite]])</f>
        <v/>
      </c>
      <c r="Y58" s="20" t="str">
        <f>IF(Referenztabelle_Eingabe[[#This Row],[Beschreibung]]="","",Referenztabelle_Eingabe[[#This Row],[Beschreibung]])</f>
        <v/>
      </c>
      <c r="Z58" s="20" t="str">
        <f>IF(Referenztabelle_Eingabe[[#This Row],[Schlagwort]]="","",Referenztabelle_Eingabe[[#This Row],[Schlagwort]])</f>
        <v/>
      </c>
    </row>
    <row r="59" spans="1:26" x14ac:dyDescent="0.25">
      <c r="A59" s="20" t="str">
        <f>IF(Referenztabelle_Eingabe[[#This Row],[ID]]="","",Referenztabelle_Eingabe[[#This Row],[ID]])</f>
        <v/>
      </c>
      <c r="B59" s="20" t="str">
        <f>IF(Referenztabelle_Eingabe[[#This Row],[Name]]="","",Referenztabelle_Eingabe[[#This Row],[Name]])</f>
        <v/>
      </c>
      <c r="C5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5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59" s="20" t="str">
        <f>IF(Referenztabelle_Eingabe[[#This Row],[Betreiber Name]]="","",Referenztabelle_Eingabe[[#This Row],[Betreiber Name]])</f>
        <v/>
      </c>
      <c r="F59" s="20" t="str">
        <f>IF(Referenztabelle_Eingabe[[#This Row],[Längengrad]]="","",Referenztabelle_Eingabe[[#This Row],[Längengrad]])</f>
        <v/>
      </c>
      <c r="G59" s="20" t="str">
        <f>IF(Referenztabelle_Eingabe[[#This Row],[Breitengrad]]="","",Referenztabelle_Eingabe[[#This Row],[Breitengrad]])</f>
        <v/>
      </c>
      <c r="H5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59" s="20" t="str">
        <f>IF(Referenztabelle_Eingabe[[#This Row],[Anzahl Stellplätze]]="","",Referenztabelle_Eingabe[[#This Row],[Anzahl Stellplätze]])</f>
        <v/>
      </c>
      <c r="J59" s="20" t="str">
        <f>IF(Referenztabelle_Eingabe[[#This Row],[Anzahl Stellplätze Lademöglichkeit]]="","",Referenztabelle_Eingabe[[#This Row],[Anzahl Stellplätze Lademöglichkeit]])</f>
        <v/>
      </c>
      <c r="K59" s="20" t="str">
        <f>IF(Referenztabelle_Eingabe[[#This Row],[Anzahl Stellplätze Lastenräder]]="","",Referenztabelle_Eingabe[[#This Row],[Anzahl Stellplätze Lastenräder]])</f>
        <v/>
      </c>
      <c r="L59" s="20" t="str">
        <f>IF(Referenztabelle_Eingabe[[#This Row],[Einfahrtshöhe]]="","",Referenztabelle_Eingabe[[#This Row],[Einfahrtshöhe]])</f>
        <v/>
      </c>
      <c r="M59" s="20" t="str">
        <f>IF(Referenztabelle_Eingabe[[#This Row],[Maximale Lenkerbreite]]="","",Referenztabelle_Eingabe[[#This Row],[Maximale Lenkerbreite]])</f>
        <v/>
      </c>
      <c r="N5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59" s="20" t="str">
        <f>IF(Referenztabelle_Eingabe[[#This Row],[Überwacht?]]="","",Referenztabelle_Eingabe[[#This Row],[Überwacht?]])</f>
        <v/>
      </c>
      <c r="P59" s="20" t="str">
        <f>IF(Referenztabelle_Eingabe[[#This Row],[Überdacht?]]="","",
IF(Referenztabelle_Eingabe[[#This Row],[Überdacht?]]=TRUE,"true",
IF(Referenztabelle_Eingabe[[#This Row],[Überdacht?]]=FALSE,"false")))</f>
        <v/>
      </c>
      <c r="Q59" s="20" t="str">
        <f>IF(Referenztabelle_Eingabe[[#This Row],[Ortsbezug]]="","",Referenztabelle_Eingabe[[#This Row],[Ortsbezug]])</f>
        <v/>
      </c>
      <c r="R59" s="20" t="str">
        <f>IF(Referenztabelle_Eingabe[[#This Row],[Haltestellen-ID]]="","",Referenztabelle_Eingabe[[#This Row],[Haltestellen-ID]])</f>
        <v/>
      </c>
      <c r="S5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59" s="20" t="str">
        <f>IF(Referenztabelle_Eingabe[[#This Row],[Gebühren-Informationen]]="","",Referenztabelle_Eingabe[[#This Row],[Gebühren-Informationen]])</f>
        <v/>
      </c>
      <c r="U59" s="20" t="str">
        <f>IF(Referenztabelle_Eingabe[[#This Row],[Maximale Parkdauer]]="","",Referenztabelle_Eingabe[[#This Row],[Maximale Parkdauer]])</f>
        <v/>
      </c>
      <c r="V5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59" s="20" t="str">
        <f>IF(Referenztabelle_Eingabe[[#This Row],[Foto-URL]]="","",Referenztabelle_Eingabe[[#This Row],[Foto-URL]])</f>
        <v/>
      </c>
      <c r="X59" s="20" t="str">
        <f>IF(Referenztabelle_Eingabe[[#This Row],[Webseite]]="","",Referenztabelle_Eingabe[[#This Row],[Webseite]])</f>
        <v/>
      </c>
      <c r="Y59" s="20" t="str">
        <f>IF(Referenztabelle_Eingabe[[#This Row],[Beschreibung]]="","",Referenztabelle_Eingabe[[#This Row],[Beschreibung]])</f>
        <v/>
      </c>
      <c r="Z59" s="20" t="str">
        <f>IF(Referenztabelle_Eingabe[[#This Row],[Schlagwort]]="","",Referenztabelle_Eingabe[[#This Row],[Schlagwort]])</f>
        <v/>
      </c>
    </row>
    <row r="60" spans="1:26" x14ac:dyDescent="0.25">
      <c r="A60" s="20" t="str">
        <f>IF(Referenztabelle_Eingabe[[#This Row],[ID]]="","",Referenztabelle_Eingabe[[#This Row],[ID]])</f>
        <v/>
      </c>
      <c r="B60" s="20" t="str">
        <f>IF(Referenztabelle_Eingabe[[#This Row],[Name]]="","",Referenztabelle_Eingabe[[#This Row],[Name]])</f>
        <v/>
      </c>
      <c r="C6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0" s="20" t="str">
        <f>IF(Referenztabelle_Eingabe[[#This Row],[Betreiber Name]]="","",Referenztabelle_Eingabe[[#This Row],[Betreiber Name]])</f>
        <v/>
      </c>
      <c r="F60" s="20" t="str">
        <f>IF(Referenztabelle_Eingabe[[#This Row],[Längengrad]]="","",Referenztabelle_Eingabe[[#This Row],[Längengrad]])</f>
        <v/>
      </c>
      <c r="G60" s="20" t="str">
        <f>IF(Referenztabelle_Eingabe[[#This Row],[Breitengrad]]="","",Referenztabelle_Eingabe[[#This Row],[Breitengrad]])</f>
        <v/>
      </c>
      <c r="H6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0" s="20" t="str">
        <f>IF(Referenztabelle_Eingabe[[#This Row],[Anzahl Stellplätze]]="","",Referenztabelle_Eingabe[[#This Row],[Anzahl Stellplätze]])</f>
        <v/>
      </c>
      <c r="J60" s="20" t="str">
        <f>IF(Referenztabelle_Eingabe[[#This Row],[Anzahl Stellplätze Lademöglichkeit]]="","",Referenztabelle_Eingabe[[#This Row],[Anzahl Stellplätze Lademöglichkeit]])</f>
        <v/>
      </c>
      <c r="K60" s="20" t="str">
        <f>IF(Referenztabelle_Eingabe[[#This Row],[Anzahl Stellplätze Lastenräder]]="","",Referenztabelle_Eingabe[[#This Row],[Anzahl Stellplätze Lastenräder]])</f>
        <v/>
      </c>
      <c r="L60" s="20" t="str">
        <f>IF(Referenztabelle_Eingabe[[#This Row],[Einfahrtshöhe]]="","",Referenztabelle_Eingabe[[#This Row],[Einfahrtshöhe]])</f>
        <v/>
      </c>
      <c r="M60" s="20" t="str">
        <f>IF(Referenztabelle_Eingabe[[#This Row],[Maximale Lenkerbreite]]="","",Referenztabelle_Eingabe[[#This Row],[Maximale Lenkerbreite]])</f>
        <v/>
      </c>
      <c r="N6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0" s="20" t="str">
        <f>IF(Referenztabelle_Eingabe[[#This Row],[Überwacht?]]="","",Referenztabelle_Eingabe[[#This Row],[Überwacht?]])</f>
        <v/>
      </c>
      <c r="P60" s="20" t="str">
        <f>IF(Referenztabelle_Eingabe[[#This Row],[Überdacht?]]="","",
IF(Referenztabelle_Eingabe[[#This Row],[Überdacht?]]=TRUE,"true",
IF(Referenztabelle_Eingabe[[#This Row],[Überdacht?]]=FALSE,"false")))</f>
        <v/>
      </c>
      <c r="Q60" s="20" t="str">
        <f>IF(Referenztabelle_Eingabe[[#This Row],[Ortsbezug]]="","",Referenztabelle_Eingabe[[#This Row],[Ortsbezug]])</f>
        <v/>
      </c>
      <c r="R60" s="20" t="str">
        <f>IF(Referenztabelle_Eingabe[[#This Row],[Haltestellen-ID]]="","",Referenztabelle_Eingabe[[#This Row],[Haltestellen-ID]])</f>
        <v/>
      </c>
      <c r="S6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0" s="20" t="str">
        <f>IF(Referenztabelle_Eingabe[[#This Row],[Gebühren-Informationen]]="","",Referenztabelle_Eingabe[[#This Row],[Gebühren-Informationen]])</f>
        <v/>
      </c>
      <c r="U60" s="20" t="str">
        <f>IF(Referenztabelle_Eingabe[[#This Row],[Maximale Parkdauer]]="","",Referenztabelle_Eingabe[[#This Row],[Maximale Parkdauer]])</f>
        <v/>
      </c>
      <c r="V6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0" s="20" t="str">
        <f>IF(Referenztabelle_Eingabe[[#This Row],[Foto-URL]]="","",Referenztabelle_Eingabe[[#This Row],[Foto-URL]])</f>
        <v/>
      </c>
      <c r="X60" s="20" t="str">
        <f>IF(Referenztabelle_Eingabe[[#This Row],[Webseite]]="","",Referenztabelle_Eingabe[[#This Row],[Webseite]])</f>
        <v/>
      </c>
      <c r="Y60" s="20" t="str">
        <f>IF(Referenztabelle_Eingabe[[#This Row],[Beschreibung]]="","",Referenztabelle_Eingabe[[#This Row],[Beschreibung]])</f>
        <v/>
      </c>
      <c r="Z60" s="20" t="str">
        <f>IF(Referenztabelle_Eingabe[[#This Row],[Schlagwort]]="","",Referenztabelle_Eingabe[[#This Row],[Schlagwort]])</f>
        <v/>
      </c>
    </row>
    <row r="61" spans="1:26" x14ac:dyDescent="0.25">
      <c r="A61" s="20" t="str">
        <f>IF(Referenztabelle_Eingabe[[#This Row],[ID]]="","",Referenztabelle_Eingabe[[#This Row],[ID]])</f>
        <v/>
      </c>
      <c r="B61" s="20" t="str">
        <f>IF(Referenztabelle_Eingabe[[#This Row],[Name]]="","",Referenztabelle_Eingabe[[#This Row],[Name]])</f>
        <v/>
      </c>
      <c r="C6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1" s="20" t="str">
        <f>IF(Referenztabelle_Eingabe[[#This Row],[Betreiber Name]]="","",Referenztabelle_Eingabe[[#This Row],[Betreiber Name]])</f>
        <v/>
      </c>
      <c r="F61" s="20" t="str">
        <f>IF(Referenztabelle_Eingabe[[#This Row],[Längengrad]]="","",Referenztabelle_Eingabe[[#This Row],[Längengrad]])</f>
        <v/>
      </c>
      <c r="G61" s="20" t="str">
        <f>IF(Referenztabelle_Eingabe[[#This Row],[Breitengrad]]="","",Referenztabelle_Eingabe[[#This Row],[Breitengrad]])</f>
        <v/>
      </c>
      <c r="H6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1" s="20" t="str">
        <f>IF(Referenztabelle_Eingabe[[#This Row],[Anzahl Stellplätze]]="","",Referenztabelle_Eingabe[[#This Row],[Anzahl Stellplätze]])</f>
        <v/>
      </c>
      <c r="J61" s="20" t="str">
        <f>IF(Referenztabelle_Eingabe[[#This Row],[Anzahl Stellplätze Lademöglichkeit]]="","",Referenztabelle_Eingabe[[#This Row],[Anzahl Stellplätze Lademöglichkeit]])</f>
        <v/>
      </c>
      <c r="K61" s="20" t="str">
        <f>IF(Referenztabelle_Eingabe[[#This Row],[Anzahl Stellplätze Lastenräder]]="","",Referenztabelle_Eingabe[[#This Row],[Anzahl Stellplätze Lastenräder]])</f>
        <v/>
      </c>
      <c r="L61" s="20" t="str">
        <f>IF(Referenztabelle_Eingabe[[#This Row],[Einfahrtshöhe]]="","",Referenztabelle_Eingabe[[#This Row],[Einfahrtshöhe]])</f>
        <v/>
      </c>
      <c r="M61" s="20" t="str">
        <f>IF(Referenztabelle_Eingabe[[#This Row],[Maximale Lenkerbreite]]="","",Referenztabelle_Eingabe[[#This Row],[Maximale Lenkerbreite]])</f>
        <v/>
      </c>
      <c r="N6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1" s="20" t="str">
        <f>IF(Referenztabelle_Eingabe[[#This Row],[Überwacht?]]="","",Referenztabelle_Eingabe[[#This Row],[Überwacht?]])</f>
        <v/>
      </c>
      <c r="P61" s="20" t="str">
        <f>IF(Referenztabelle_Eingabe[[#This Row],[Überdacht?]]="","",
IF(Referenztabelle_Eingabe[[#This Row],[Überdacht?]]=TRUE,"true",
IF(Referenztabelle_Eingabe[[#This Row],[Überdacht?]]=FALSE,"false")))</f>
        <v/>
      </c>
      <c r="Q61" s="20" t="str">
        <f>IF(Referenztabelle_Eingabe[[#This Row],[Ortsbezug]]="","",Referenztabelle_Eingabe[[#This Row],[Ortsbezug]])</f>
        <v/>
      </c>
      <c r="R61" s="20" t="str">
        <f>IF(Referenztabelle_Eingabe[[#This Row],[Haltestellen-ID]]="","",Referenztabelle_Eingabe[[#This Row],[Haltestellen-ID]])</f>
        <v/>
      </c>
      <c r="S6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1" s="20" t="str">
        <f>IF(Referenztabelle_Eingabe[[#This Row],[Gebühren-Informationen]]="","",Referenztabelle_Eingabe[[#This Row],[Gebühren-Informationen]])</f>
        <v/>
      </c>
      <c r="U61" s="20" t="str">
        <f>IF(Referenztabelle_Eingabe[[#This Row],[Maximale Parkdauer]]="","",Referenztabelle_Eingabe[[#This Row],[Maximale Parkdauer]])</f>
        <v/>
      </c>
      <c r="V6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1" s="20" t="str">
        <f>IF(Referenztabelle_Eingabe[[#This Row],[Foto-URL]]="","",Referenztabelle_Eingabe[[#This Row],[Foto-URL]])</f>
        <v/>
      </c>
      <c r="X61" s="20" t="str">
        <f>IF(Referenztabelle_Eingabe[[#This Row],[Webseite]]="","",Referenztabelle_Eingabe[[#This Row],[Webseite]])</f>
        <v/>
      </c>
      <c r="Y61" s="20" t="str">
        <f>IF(Referenztabelle_Eingabe[[#This Row],[Beschreibung]]="","",Referenztabelle_Eingabe[[#This Row],[Beschreibung]])</f>
        <v/>
      </c>
      <c r="Z61" s="20" t="str">
        <f>IF(Referenztabelle_Eingabe[[#This Row],[Schlagwort]]="","",Referenztabelle_Eingabe[[#This Row],[Schlagwort]])</f>
        <v/>
      </c>
    </row>
    <row r="62" spans="1:26" x14ac:dyDescent="0.25">
      <c r="A62" s="20" t="str">
        <f>IF(Referenztabelle_Eingabe[[#This Row],[ID]]="","",Referenztabelle_Eingabe[[#This Row],[ID]])</f>
        <v/>
      </c>
      <c r="B62" s="20" t="str">
        <f>IF(Referenztabelle_Eingabe[[#This Row],[Name]]="","",Referenztabelle_Eingabe[[#This Row],[Name]])</f>
        <v/>
      </c>
      <c r="C6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2" s="20" t="str">
        <f>IF(Referenztabelle_Eingabe[[#This Row],[Betreiber Name]]="","",Referenztabelle_Eingabe[[#This Row],[Betreiber Name]])</f>
        <v/>
      </c>
      <c r="F62" s="20" t="str">
        <f>IF(Referenztabelle_Eingabe[[#This Row],[Längengrad]]="","",Referenztabelle_Eingabe[[#This Row],[Längengrad]])</f>
        <v/>
      </c>
      <c r="G62" s="20" t="str">
        <f>IF(Referenztabelle_Eingabe[[#This Row],[Breitengrad]]="","",Referenztabelle_Eingabe[[#This Row],[Breitengrad]])</f>
        <v/>
      </c>
      <c r="H6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2" s="20" t="str">
        <f>IF(Referenztabelle_Eingabe[[#This Row],[Anzahl Stellplätze]]="","",Referenztabelle_Eingabe[[#This Row],[Anzahl Stellplätze]])</f>
        <v/>
      </c>
      <c r="J62" s="20" t="str">
        <f>IF(Referenztabelle_Eingabe[[#This Row],[Anzahl Stellplätze Lademöglichkeit]]="","",Referenztabelle_Eingabe[[#This Row],[Anzahl Stellplätze Lademöglichkeit]])</f>
        <v/>
      </c>
      <c r="K62" s="20" t="str">
        <f>IF(Referenztabelle_Eingabe[[#This Row],[Anzahl Stellplätze Lastenräder]]="","",Referenztabelle_Eingabe[[#This Row],[Anzahl Stellplätze Lastenräder]])</f>
        <v/>
      </c>
      <c r="L62" s="20" t="str">
        <f>IF(Referenztabelle_Eingabe[[#This Row],[Einfahrtshöhe]]="","",Referenztabelle_Eingabe[[#This Row],[Einfahrtshöhe]])</f>
        <v/>
      </c>
      <c r="M62" s="20" t="str">
        <f>IF(Referenztabelle_Eingabe[[#This Row],[Maximale Lenkerbreite]]="","",Referenztabelle_Eingabe[[#This Row],[Maximale Lenkerbreite]])</f>
        <v/>
      </c>
      <c r="N6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2" s="20" t="str">
        <f>IF(Referenztabelle_Eingabe[[#This Row],[Überwacht?]]="","",Referenztabelle_Eingabe[[#This Row],[Überwacht?]])</f>
        <v/>
      </c>
      <c r="P62" s="20" t="str">
        <f>IF(Referenztabelle_Eingabe[[#This Row],[Überdacht?]]="","",
IF(Referenztabelle_Eingabe[[#This Row],[Überdacht?]]=TRUE,"true",
IF(Referenztabelle_Eingabe[[#This Row],[Überdacht?]]=FALSE,"false")))</f>
        <v/>
      </c>
      <c r="Q62" s="20" t="str">
        <f>IF(Referenztabelle_Eingabe[[#This Row],[Ortsbezug]]="","",Referenztabelle_Eingabe[[#This Row],[Ortsbezug]])</f>
        <v/>
      </c>
      <c r="R62" s="20" t="str">
        <f>IF(Referenztabelle_Eingabe[[#This Row],[Haltestellen-ID]]="","",Referenztabelle_Eingabe[[#This Row],[Haltestellen-ID]])</f>
        <v/>
      </c>
      <c r="S6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2" s="20" t="str">
        <f>IF(Referenztabelle_Eingabe[[#This Row],[Gebühren-Informationen]]="","",Referenztabelle_Eingabe[[#This Row],[Gebühren-Informationen]])</f>
        <v/>
      </c>
      <c r="U62" s="20" t="str">
        <f>IF(Referenztabelle_Eingabe[[#This Row],[Maximale Parkdauer]]="","",Referenztabelle_Eingabe[[#This Row],[Maximale Parkdauer]])</f>
        <v/>
      </c>
      <c r="V6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2" s="20" t="str">
        <f>IF(Referenztabelle_Eingabe[[#This Row],[Foto-URL]]="","",Referenztabelle_Eingabe[[#This Row],[Foto-URL]])</f>
        <v/>
      </c>
      <c r="X62" s="20" t="str">
        <f>IF(Referenztabelle_Eingabe[[#This Row],[Webseite]]="","",Referenztabelle_Eingabe[[#This Row],[Webseite]])</f>
        <v/>
      </c>
      <c r="Y62" s="20" t="str">
        <f>IF(Referenztabelle_Eingabe[[#This Row],[Beschreibung]]="","",Referenztabelle_Eingabe[[#This Row],[Beschreibung]])</f>
        <v/>
      </c>
      <c r="Z62" s="20" t="str">
        <f>IF(Referenztabelle_Eingabe[[#This Row],[Schlagwort]]="","",Referenztabelle_Eingabe[[#This Row],[Schlagwort]])</f>
        <v/>
      </c>
    </row>
    <row r="63" spans="1:26" x14ac:dyDescent="0.25">
      <c r="A63" s="20" t="str">
        <f>IF(Referenztabelle_Eingabe[[#This Row],[ID]]="","",Referenztabelle_Eingabe[[#This Row],[ID]])</f>
        <v/>
      </c>
      <c r="B63" s="20" t="str">
        <f>IF(Referenztabelle_Eingabe[[#This Row],[Name]]="","",Referenztabelle_Eingabe[[#This Row],[Name]])</f>
        <v/>
      </c>
      <c r="C6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3" s="20" t="str">
        <f>IF(Referenztabelle_Eingabe[[#This Row],[Betreiber Name]]="","",Referenztabelle_Eingabe[[#This Row],[Betreiber Name]])</f>
        <v/>
      </c>
      <c r="F63" s="20" t="str">
        <f>IF(Referenztabelle_Eingabe[[#This Row],[Längengrad]]="","",Referenztabelle_Eingabe[[#This Row],[Längengrad]])</f>
        <v/>
      </c>
      <c r="G63" s="20" t="str">
        <f>IF(Referenztabelle_Eingabe[[#This Row],[Breitengrad]]="","",Referenztabelle_Eingabe[[#This Row],[Breitengrad]])</f>
        <v/>
      </c>
      <c r="H6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3" s="20" t="str">
        <f>IF(Referenztabelle_Eingabe[[#This Row],[Anzahl Stellplätze]]="","",Referenztabelle_Eingabe[[#This Row],[Anzahl Stellplätze]])</f>
        <v/>
      </c>
      <c r="J63" s="20" t="str">
        <f>IF(Referenztabelle_Eingabe[[#This Row],[Anzahl Stellplätze Lademöglichkeit]]="","",Referenztabelle_Eingabe[[#This Row],[Anzahl Stellplätze Lademöglichkeit]])</f>
        <v/>
      </c>
      <c r="K63" s="20" t="str">
        <f>IF(Referenztabelle_Eingabe[[#This Row],[Anzahl Stellplätze Lastenräder]]="","",Referenztabelle_Eingabe[[#This Row],[Anzahl Stellplätze Lastenräder]])</f>
        <v/>
      </c>
      <c r="L63" s="20" t="str">
        <f>IF(Referenztabelle_Eingabe[[#This Row],[Einfahrtshöhe]]="","",Referenztabelle_Eingabe[[#This Row],[Einfahrtshöhe]])</f>
        <v/>
      </c>
      <c r="M63" s="20" t="str">
        <f>IF(Referenztabelle_Eingabe[[#This Row],[Maximale Lenkerbreite]]="","",Referenztabelle_Eingabe[[#This Row],[Maximale Lenkerbreite]])</f>
        <v/>
      </c>
      <c r="N6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3" s="20" t="str">
        <f>IF(Referenztabelle_Eingabe[[#This Row],[Überwacht?]]="","",Referenztabelle_Eingabe[[#This Row],[Überwacht?]])</f>
        <v/>
      </c>
      <c r="P63" s="20" t="str">
        <f>IF(Referenztabelle_Eingabe[[#This Row],[Überdacht?]]="","",
IF(Referenztabelle_Eingabe[[#This Row],[Überdacht?]]=TRUE,"true",
IF(Referenztabelle_Eingabe[[#This Row],[Überdacht?]]=FALSE,"false")))</f>
        <v/>
      </c>
      <c r="Q63" s="20" t="str">
        <f>IF(Referenztabelle_Eingabe[[#This Row],[Ortsbezug]]="","",Referenztabelle_Eingabe[[#This Row],[Ortsbezug]])</f>
        <v/>
      </c>
      <c r="R63" s="20" t="str">
        <f>IF(Referenztabelle_Eingabe[[#This Row],[Haltestellen-ID]]="","",Referenztabelle_Eingabe[[#This Row],[Haltestellen-ID]])</f>
        <v/>
      </c>
      <c r="S6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3" s="20" t="str">
        <f>IF(Referenztabelle_Eingabe[[#This Row],[Gebühren-Informationen]]="","",Referenztabelle_Eingabe[[#This Row],[Gebühren-Informationen]])</f>
        <v/>
      </c>
      <c r="U63" s="20" t="str">
        <f>IF(Referenztabelle_Eingabe[[#This Row],[Maximale Parkdauer]]="","",Referenztabelle_Eingabe[[#This Row],[Maximale Parkdauer]])</f>
        <v/>
      </c>
      <c r="V6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3" s="20" t="str">
        <f>IF(Referenztabelle_Eingabe[[#This Row],[Foto-URL]]="","",Referenztabelle_Eingabe[[#This Row],[Foto-URL]])</f>
        <v/>
      </c>
      <c r="X63" s="20" t="str">
        <f>IF(Referenztabelle_Eingabe[[#This Row],[Webseite]]="","",Referenztabelle_Eingabe[[#This Row],[Webseite]])</f>
        <v/>
      </c>
      <c r="Y63" s="20" t="str">
        <f>IF(Referenztabelle_Eingabe[[#This Row],[Beschreibung]]="","",Referenztabelle_Eingabe[[#This Row],[Beschreibung]])</f>
        <v/>
      </c>
      <c r="Z63" s="20" t="str">
        <f>IF(Referenztabelle_Eingabe[[#This Row],[Schlagwort]]="","",Referenztabelle_Eingabe[[#This Row],[Schlagwort]])</f>
        <v/>
      </c>
    </row>
    <row r="64" spans="1:26" x14ac:dyDescent="0.25">
      <c r="A64" s="20" t="str">
        <f>IF(Referenztabelle_Eingabe[[#This Row],[ID]]="","",Referenztabelle_Eingabe[[#This Row],[ID]])</f>
        <v/>
      </c>
      <c r="B64" s="20" t="str">
        <f>IF(Referenztabelle_Eingabe[[#This Row],[Name]]="","",Referenztabelle_Eingabe[[#This Row],[Name]])</f>
        <v/>
      </c>
      <c r="C6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4" s="20" t="str">
        <f>IF(Referenztabelle_Eingabe[[#This Row],[Betreiber Name]]="","",Referenztabelle_Eingabe[[#This Row],[Betreiber Name]])</f>
        <v/>
      </c>
      <c r="F64" s="20" t="str">
        <f>IF(Referenztabelle_Eingabe[[#This Row],[Längengrad]]="","",Referenztabelle_Eingabe[[#This Row],[Längengrad]])</f>
        <v/>
      </c>
      <c r="G64" s="20" t="str">
        <f>IF(Referenztabelle_Eingabe[[#This Row],[Breitengrad]]="","",Referenztabelle_Eingabe[[#This Row],[Breitengrad]])</f>
        <v/>
      </c>
      <c r="H6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4" s="20" t="str">
        <f>IF(Referenztabelle_Eingabe[[#This Row],[Anzahl Stellplätze]]="","",Referenztabelle_Eingabe[[#This Row],[Anzahl Stellplätze]])</f>
        <v/>
      </c>
      <c r="J64" s="20" t="str">
        <f>IF(Referenztabelle_Eingabe[[#This Row],[Anzahl Stellplätze Lademöglichkeit]]="","",Referenztabelle_Eingabe[[#This Row],[Anzahl Stellplätze Lademöglichkeit]])</f>
        <v/>
      </c>
      <c r="K64" s="20" t="str">
        <f>IF(Referenztabelle_Eingabe[[#This Row],[Anzahl Stellplätze Lastenräder]]="","",Referenztabelle_Eingabe[[#This Row],[Anzahl Stellplätze Lastenräder]])</f>
        <v/>
      </c>
      <c r="L64" s="20" t="str">
        <f>IF(Referenztabelle_Eingabe[[#This Row],[Einfahrtshöhe]]="","",Referenztabelle_Eingabe[[#This Row],[Einfahrtshöhe]])</f>
        <v/>
      </c>
      <c r="M64" s="20" t="str">
        <f>IF(Referenztabelle_Eingabe[[#This Row],[Maximale Lenkerbreite]]="","",Referenztabelle_Eingabe[[#This Row],[Maximale Lenkerbreite]])</f>
        <v/>
      </c>
      <c r="N6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4" s="20" t="str">
        <f>IF(Referenztabelle_Eingabe[[#This Row],[Überwacht?]]="","",Referenztabelle_Eingabe[[#This Row],[Überwacht?]])</f>
        <v/>
      </c>
      <c r="P64" s="20" t="str">
        <f>IF(Referenztabelle_Eingabe[[#This Row],[Überdacht?]]="","",
IF(Referenztabelle_Eingabe[[#This Row],[Überdacht?]]=TRUE,"true",
IF(Referenztabelle_Eingabe[[#This Row],[Überdacht?]]=FALSE,"false")))</f>
        <v/>
      </c>
      <c r="Q64" s="20" t="str">
        <f>IF(Referenztabelle_Eingabe[[#This Row],[Ortsbezug]]="","",Referenztabelle_Eingabe[[#This Row],[Ortsbezug]])</f>
        <v/>
      </c>
      <c r="R64" s="20" t="str">
        <f>IF(Referenztabelle_Eingabe[[#This Row],[Haltestellen-ID]]="","",Referenztabelle_Eingabe[[#This Row],[Haltestellen-ID]])</f>
        <v/>
      </c>
      <c r="S6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4" s="20" t="str">
        <f>IF(Referenztabelle_Eingabe[[#This Row],[Gebühren-Informationen]]="","",Referenztabelle_Eingabe[[#This Row],[Gebühren-Informationen]])</f>
        <v/>
      </c>
      <c r="U64" s="20" t="str">
        <f>IF(Referenztabelle_Eingabe[[#This Row],[Maximale Parkdauer]]="","",Referenztabelle_Eingabe[[#This Row],[Maximale Parkdauer]])</f>
        <v/>
      </c>
      <c r="V6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4" s="20" t="str">
        <f>IF(Referenztabelle_Eingabe[[#This Row],[Foto-URL]]="","",Referenztabelle_Eingabe[[#This Row],[Foto-URL]])</f>
        <v/>
      </c>
      <c r="X64" s="20" t="str">
        <f>IF(Referenztabelle_Eingabe[[#This Row],[Webseite]]="","",Referenztabelle_Eingabe[[#This Row],[Webseite]])</f>
        <v/>
      </c>
      <c r="Y64" s="20" t="str">
        <f>IF(Referenztabelle_Eingabe[[#This Row],[Beschreibung]]="","",Referenztabelle_Eingabe[[#This Row],[Beschreibung]])</f>
        <v/>
      </c>
      <c r="Z64" s="20" t="str">
        <f>IF(Referenztabelle_Eingabe[[#This Row],[Schlagwort]]="","",Referenztabelle_Eingabe[[#This Row],[Schlagwort]])</f>
        <v/>
      </c>
    </row>
    <row r="65" spans="1:26" x14ac:dyDescent="0.25">
      <c r="A65" s="20" t="str">
        <f>IF(Referenztabelle_Eingabe[[#This Row],[ID]]="","",Referenztabelle_Eingabe[[#This Row],[ID]])</f>
        <v/>
      </c>
      <c r="B65" s="20" t="str">
        <f>IF(Referenztabelle_Eingabe[[#This Row],[Name]]="","",Referenztabelle_Eingabe[[#This Row],[Name]])</f>
        <v/>
      </c>
      <c r="C6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5" s="20" t="str">
        <f>IF(Referenztabelle_Eingabe[[#This Row],[Betreiber Name]]="","",Referenztabelle_Eingabe[[#This Row],[Betreiber Name]])</f>
        <v/>
      </c>
      <c r="F65" s="20" t="str">
        <f>IF(Referenztabelle_Eingabe[[#This Row],[Längengrad]]="","",Referenztabelle_Eingabe[[#This Row],[Längengrad]])</f>
        <v/>
      </c>
      <c r="G65" s="20" t="str">
        <f>IF(Referenztabelle_Eingabe[[#This Row],[Breitengrad]]="","",Referenztabelle_Eingabe[[#This Row],[Breitengrad]])</f>
        <v/>
      </c>
      <c r="H6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5" s="20" t="str">
        <f>IF(Referenztabelle_Eingabe[[#This Row],[Anzahl Stellplätze]]="","",Referenztabelle_Eingabe[[#This Row],[Anzahl Stellplätze]])</f>
        <v/>
      </c>
      <c r="J65" s="20" t="str">
        <f>IF(Referenztabelle_Eingabe[[#This Row],[Anzahl Stellplätze Lademöglichkeit]]="","",Referenztabelle_Eingabe[[#This Row],[Anzahl Stellplätze Lademöglichkeit]])</f>
        <v/>
      </c>
      <c r="K65" s="20" t="str">
        <f>IF(Referenztabelle_Eingabe[[#This Row],[Anzahl Stellplätze Lastenräder]]="","",Referenztabelle_Eingabe[[#This Row],[Anzahl Stellplätze Lastenräder]])</f>
        <v/>
      </c>
      <c r="L65" s="20" t="str">
        <f>IF(Referenztabelle_Eingabe[[#This Row],[Einfahrtshöhe]]="","",Referenztabelle_Eingabe[[#This Row],[Einfahrtshöhe]])</f>
        <v/>
      </c>
      <c r="M65" s="20" t="str">
        <f>IF(Referenztabelle_Eingabe[[#This Row],[Maximale Lenkerbreite]]="","",Referenztabelle_Eingabe[[#This Row],[Maximale Lenkerbreite]])</f>
        <v/>
      </c>
      <c r="N6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5" s="20" t="str">
        <f>IF(Referenztabelle_Eingabe[[#This Row],[Überwacht?]]="","",Referenztabelle_Eingabe[[#This Row],[Überwacht?]])</f>
        <v/>
      </c>
      <c r="P65" s="20" t="str">
        <f>IF(Referenztabelle_Eingabe[[#This Row],[Überdacht?]]="","",
IF(Referenztabelle_Eingabe[[#This Row],[Überdacht?]]=TRUE,"true",
IF(Referenztabelle_Eingabe[[#This Row],[Überdacht?]]=FALSE,"false")))</f>
        <v/>
      </c>
      <c r="Q65" s="20" t="str">
        <f>IF(Referenztabelle_Eingabe[[#This Row],[Ortsbezug]]="","",Referenztabelle_Eingabe[[#This Row],[Ortsbezug]])</f>
        <v/>
      </c>
      <c r="R65" s="20" t="str">
        <f>IF(Referenztabelle_Eingabe[[#This Row],[Haltestellen-ID]]="","",Referenztabelle_Eingabe[[#This Row],[Haltestellen-ID]])</f>
        <v/>
      </c>
      <c r="S6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5" s="20" t="str">
        <f>IF(Referenztabelle_Eingabe[[#This Row],[Gebühren-Informationen]]="","",Referenztabelle_Eingabe[[#This Row],[Gebühren-Informationen]])</f>
        <v/>
      </c>
      <c r="U65" s="20" t="str">
        <f>IF(Referenztabelle_Eingabe[[#This Row],[Maximale Parkdauer]]="","",Referenztabelle_Eingabe[[#This Row],[Maximale Parkdauer]])</f>
        <v/>
      </c>
      <c r="V6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5" s="20" t="str">
        <f>IF(Referenztabelle_Eingabe[[#This Row],[Foto-URL]]="","",Referenztabelle_Eingabe[[#This Row],[Foto-URL]])</f>
        <v/>
      </c>
      <c r="X65" s="20" t="str">
        <f>IF(Referenztabelle_Eingabe[[#This Row],[Webseite]]="","",Referenztabelle_Eingabe[[#This Row],[Webseite]])</f>
        <v/>
      </c>
      <c r="Y65" s="20" t="str">
        <f>IF(Referenztabelle_Eingabe[[#This Row],[Beschreibung]]="","",Referenztabelle_Eingabe[[#This Row],[Beschreibung]])</f>
        <v/>
      </c>
      <c r="Z65" s="20" t="str">
        <f>IF(Referenztabelle_Eingabe[[#This Row],[Schlagwort]]="","",Referenztabelle_Eingabe[[#This Row],[Schlagwort]])</f>
        <v/>
      </c>
    </row>
    <row r="66" spans="1:26" x14ac:dyDescent="0.25">
      <c r="A66" s="20" t="str">
        <f>IF(Referenztabelle_Eingabe[[#This Row],[ID]]="","",Referenztabelle_Eingabe[[#This Row],[ID]])</f>
        <v/>
      </c>
      <c r="B66" s="20" t="str">
        <f>IF(Referenztabelle_Eingabe[[#This Row],[Name]]="","",Referenztabelle_Eingabe[[#This Row],[Name]])</f>
        <v/>
      </c>
      <c r="C6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6" s="20" t="str">
        <f>IF(Referenztabelle_Eingabe[[#This Row],[Betreiber Name]]="","",Referenztabelle_Eingabe[[#This Row],[Betreiber Name]])</f>
        <v/>
      </c>
      <c r="F66" s="20" t="str">
        <f>IF(Referenztabelle_Eingabe[[#This Row],[Längengrad]]="","",Referenztabelle_Eingabe[[#This Row],[Längengrad]])</f>
        <v/>
      </c>
      <c r="G66" s="20" t="str">
        <f>IF(Referenztabelle_Eingabe[[#This Row],[Breitengrad]]="","",Referenztabelle_Eingabe[[#This Row],[Breitengrad]])</f>
        <v/>
      </c>
      <c r="H6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6" s="20" t="str">
        <f>IF(Referenztabelle_Eingabe[[#This Row],[Anzahl Stellplätze]]="","",Referenztabelle_Eingabe[[#This Row],[Anzahl Stellplätze]])</f>
        <v/>
      </c>
      <c r="J66" s="20" t="str">
        <f>IF(Referenztabelle_Eingabe[[#This Row],[Anzahl Stellplätze Lademöglichkeit]]="","",Referenztabelle_Eingabe[[#This Row],[Anzahl Stellplätze Lademöglichkeit]])</f>
        <v/>
      </c>
      <c r="K66" s="20" t="str">
        <f>IF(Referenztabelle_Eingabe[[#This Row],[Anzahl Stellplätze Lastenräder]]="","",Referenztabelle_Eingabe[[#This Row],[Anzahl Stellplätze Lastenräder]])</f>
        <v/>
      </c>
      <c r="L66" s="20" t="str">
        <f>IF(Referenztabelle_Eingabe[[#This Row],[Einfahrtshöhe]]="","",Referenztabelle_Eingabe[[#This Row],[Einfahrtshöhe]])</f>
        <v/>
      </c>
      <c r="M66" s="20" t="str">
        <f>IF(Referenztabelle_Eingabe[[#This Row],[Maximale Lenkerbreite]]="","",Referenztabelle_Eingabe[[#This Row],[Maximale Lenkerbreite]])</f>
        <v/>
      </c>
      <c r="N6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6" s="20" t="str">
        <f>IF(Referenztabelle_Eingabe[[#This Row],[Überwacht?]]="","",Referenztabelle_Eingabe[[#This Row],[Überwacht?]])</f>
        <v/>
      </c>
      <c r="P66" s="20" t="str">
        <f>IF(Referenztabelle_Eingabe[[#This Row],[Überdacht?]]="","",
IF(Referenztabelle_Eingabe[[#This Row],[Überdacht?]]=TRUE,"true",
IF(Referenztabelle_Eingabe[[#This Row],[Überdacht?]]=FALSE,"false")))</f>
        <v/>
      </c>
      <c r="Q66" s="20" t="str">
        <f>IF(Referenztabelle_Eingabe[[#This Row],[Ortsbezug]]="","",Referenztabelle_Eingabe[[#This Row],[Ortsbezug]])</f>
        <v/>
      </c>
      <c r="R66" s="20" t="str">
        <f>IF(Referenztabelle_Eingabe[[#This Row],[Haltestellen-ID]]="","",Referenztabelle_Eingabe[[#This Row],[Haltestellen-ID]])</f>
        <v/>
      </c>
      <c r="S6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6" s="20" t="str">
        <f>IF(Referenztabelle_Eingabe[[#This Row],[Gebühren-Informationen]]="","",Referenztabelle_Eingabe[[#This Row],[Gebühren-Informationen]])</f>
        <v/>
      </c>
      <c r="U66" s="20" t="str">
        <f>IF(Referenztabelle_Eingabe[[#This Row],[Maximale Parkdauer]]="","",Referenztabelle_Eingabe[[#This Row],[Maximale Parkdauer]])</f>
        <v/>
      </c>
      <c r="V6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6" s="20" t="str">
        <f>IF(Referenztabelle_Eingabe[[#This Row],[Foto-URL]]="","",Referenztabelle_Eingabe[[#This Row],[Foto-URL]])</f>
        <v/>
      </c>
      <c r="X66" s="20" t="str">
        <f>IF(Referenztabelle_Eingabe[[#This Row],[Webseite]]="","",Referenztabelle_Eingabe[[#This Row],[Webseite]])</f>
        <v/>
      </c>
      <c r="Y66" s="20" t="str">
        <f>IF(Referenztabelle_Eingabe[[#This Row],[Beschreibung]]="","",Referenztabelle_Eingabe[[#This Row],[Beschreibung]])</f>
        <v/>
      </c>
      <c r="Z66" s="20" t="str">
        <f>IF(Referenztabelle_Eingabe[[#This Row],[Schlagwort]]="","",Referenztabelle_Eingabe[[#This Row],[Schlagwort]])</f>
        <v/>
      </c>
    </row>
    <row r="67" spans="1:26" x14ac:dyDescent="0.25">
      <c r="A67" s="20" t="str">
        <f>IF(Referenztabelle_Eingabe[[#This Row],[ID]]="","",Referenztabelle_Eingabe[[#This Row],[ID]])</f>
        <v/>
      </c>
      <c r="B67" s="20" t="str">
        <f>IF(Referenztabelle_Eingabe[[#This Row],[Name]]="","",Referenztabelle_Eingabe[[#This Row],[Name]])</f>
        <v/>
      </c>
      <c r="C6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7" s="20" t="str">
        <f>IF(Referenztabelle_Eingabe[[#This Row],[Betreiber Name]]="","",Referenztabelle_Eingabe[[#This Row],[Betreiber Name]])</f>
        <v/>
      </c>
      <c r="F67" s="20" t="str">
        <f>IF(Referenztabelle_Eingabe[[#This Row],[Längengrad]]="","",Referenztabelle_Eingabe[[#This Row],[Längengrad]])</f>
        <v/>
      </c>
      <c r="G67" s="20" t="str">
        <f>IF(Referenztabelle_Eingabe[[#This Row],[Breitengrad]]="","",Referenztabelle_Eingabe[[#This Row],[Breitengrad]])</f>
        <v/>
      </c>
      <c r="H6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7" s="20" t="str">
        <f>IF(Referenztabelle_Eingabe[[#This Row],[Anzahl Stellplätze]]="","",Referenztabelle_Eingabe[[#This Row],[Anzahl Stellplätze]])</f>
        <v/>
      </c>
      <c r="J67" s="20" t="str">
        <f>IF(Referenztabelle_Eingabe[[#This Row],[Anzahl Stellplätze Lademöglichkeit]]="","",Referenztabelle_Eingabe[[#This Row],[Anzahl Stellplätze Lademöglichkeit]])</f>
        <v/>
      </c>
      <c r="K67" s="20" t="str">
        <f>IF(Referenztabelle_Eingabe[[#This Row],[Anzahl Stellplätze Lastenräder]]="","",Referenztabelle_Eingabe[[#This Row],[Anzahl Stellplätze Lastenräder]])</f>
        <v/>
      </c>
      <c r="L67" s="20" t="str">
        <f>IF(Referenztabelle_Eingabe[[#This Row],[Einfahrtshöhe]]="","",Referenztabelle_Eingabe[[#This Row],[Einfahrtshöhe]])</f>
        <v/>
      </c>
      <c r="M67" s="20" t="str">
        <f>IF(Referenztabelle_Eingabe[[#This Row],[Maximale Lenkerbreite]]="","",Referenztabelle_Eingabe[[#This Row],[Maximale Lenkerbreite]])</f>
        <v/>
      </c>
      <c r="N6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7" s="20" t="str">
        <f>IF(Referenztabelle_Eingabe[[#This Row],[Überwacht?]]="","",Referenztabelle_Eingabe[[#This Row],[Überwacht?]])</f>
        <v/>
      </c>
      <c r="P67" s="20" t="str">
        <f>IF(Referenztabelle_Eingabe[[#This Row],[Überdacht?]]="","",
IF(Referenztabelle_Eingabe[[#This Row],[Überdacht?]]=TRUE,"true",
IF(Referenztabelle_Eingabe[[#This Row],[Überdacht?]]=FALSE,"false")))</f>
        <v/>
      </c>
      <c r="Q67" s="20" t="str">
        <f>IF(Referenztabelle_Eingabe[[#This Row],[Ortsbezug]]="","",Referenztabelle_Eingabe[[#This Row],[Ortsbezug]])</f>
        <v/>
      </c>
      <c r="R67" s="20" t="str">
        <f>IF(Referenztabelle_Eingabe[[#This Row],[Haltestellen-ID]]="","",Referenztabelle_Eingabe[[#This Row],[Haltestellen-ID]])</f>
        <v/>
      </c>
      <c r="S6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7" s="20" t="str">
        <f>IF(Referenztabelle_Eingabe[[#This Row],[Gebühren-Informationen]]="","",Referenztabelle_Eingabe[[#This Row],[Gebühren-Informationen]])</f>
        <v/>
      </c>
      <c r="U67" s="20" t="str">
        <f>IF(Referenztabelle_Eingabe[[#This Row],[Maximale Parkdauer]]="","",Referenztabelle_Eingabe[[#This Row],[Maximale Parkdauer]])</f>
        <v/>
      </c>
      <c r="V6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7" s="20" t="str">
        <f>IF(Referenztabelle_Eingabe[[#This Row],[Foto-URL]]="","",Referenztabelle_Eingabe[[#This Row],[Foto-URL]])</f>
        <v/>
      </c>
      <c r="X67" s="20" t="str">
        <f>IF(Referenztabelle_Eingabe[[#This Row],[Webseite]]="","",Referenztabelle_Eingabe[[#This Row],[Webseite]])</f>
        <v/>
      </c>
      <c r="Y67" s="20" t="str">
        <f>IF(Referenztabelle_Eingabe[[#This Row],[Beschreibung]]="","",Referenztabelle_Eingabe[[#This Row],[Beschreibung]])</f>
        <v/>
      </c>
      <c r="Z67" s="20" t="str">
        <f>IF(Referenztabelle_Eingabe[[#This Row],[Schlagwort]]="","",Referenztabelle_Eingabe[[#This Row],[Schlagwort]])</f>
        <v/>
      </c>
    </row>
    <row r="68" spans="1:26" x14ac:dyDescent="0.25">
      <c r="A68" s="20" t="str">
        <f>IF(Referenztabelle_Eingabe[[#This Row],[ID]]="","",Referenztabelle_Eingabe[[#This Row],[ID]])</f>
        <v/>
      </c>
      <c r="B68" s="20" t="str">
        <f>IF(Referenztabelle_Eingabe[[#This Row],[Name]]="","",Referenztabelle_Eingabe[[#This Row],[Name]])</f>
        <v/>
      </c>
      <c r="C6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8" s="20" t="str">
        <f>IF(Referenztabelle_Eingabe[[#This Row],[Betreiber Name]]="","",Referenztabelle_Eingabe[[#This Row],[Betreiber Name]])</f>
        <v/>
      </c>
      <c r="F68" s="20" t="str">
        <f>IF(Referenztabelle_Eingabe[[#This Row],[Längengrad]]="","",Referenztabelle_Eingabe[[#This Row],[Längengrad]])</f>
        <v/>
      </c>
      <c r="G68" s="20" t="str">
        <f>IF(Referenztabelle_Eingabe[[#This Row],[Breitengrad]]="","",Referenztabelle_Eingabe[[#This Row],[Breitengrad]])</f>
        <v/>
      </c>
      <c r="H6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8" s="20" t="str">
        <f>IF(Referenztabelle_Eingabe[[#This Row],[Anzahl Stellplätze]]="","",Referenztabelle_Eingabe[[#This Row],[Anzahl Stellplätze]])</f>
        <v/>
      </c>
      <c r="J68" s="20" t="str">
        <f>IF(Referenztabelle_Eingabe[[#This Row],[Anzahl Stellplätze Lademöglichkeit]]="","",Referenztabelle_Eingabe[[#This Row],[Anzahl Stellplätze Lademöglichkeit]])</f>
        <v/>
      </c>
      <c r="K68" s="20" t="str">
        <f>IF(Referenztabelle_Eingabe[[#This Row],[Anzahl Stellplätze Lastenräder]]="","",Referenztabelle_Eingabe[[#This Row],[Anzahl Stellplätze Lastenräder]])</f>
        <v/>
      </c>
      <c r="L68" s="20" t="str">
        <f>IF(Referenztabelle_Eingabe[[#This Row],[Einfahrtshöhe]]="","",Referenztabelle_Eingabe[[#This Row],[Einfahrtshöhe]])</f>
        <v/>
      </c>
      <c r="M68" s="20" t="str">
        <f>IF(Referenztabelle_Eingabe[[#This Row],[Maximale Lenkerbreite]]="","",Referenztabelle_Eingabe[[#This Row],[Maximale Lenkerbreite]])</f>
        <v/>
      </c>
      <c r="N6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8" s="20" t="str">
        <f>IF(Referenztabelle_Eingabe[[#This Row],[Überwacht?]]="","",Referenztabelle_Eingabe[[#This Row],[Überwacht?]])</f>
        <v/>
      </c>
      <c r="P68" s="20" t="str">
        <f>IF(Referenztabelle_Eingabe[[#This Row],[Überdacht?]]="","",
IF(Referenztabelle_Eingabe[[#This Row],[Überdacht?]]=TRUE,"true",
IF(Referenztabelle_Eingabe[[#This Row],[Überdacht?]]=FALSE,"false")))</f>
        <v/>
      </c>
      <c r="Q68" s="20" t="str">
        <f>IF(Referenztabelle_Eingabe[[#This Row],[Ortsbezug]]="","",Referenztabelle_Eingabe[[#This Row],[Ortsbezug]])</f>
        <v/>
      </c>
      <c r="R68" s="20" t="str">
        <f>IF(Referenztabelle_Eingabe[[#This Row],[Haltestellen-ID]]="","",Referenztabelle_Eingabe[[#This Row],[Haltestellen-ID]])</f>
        <v/>
      </c>
      <c r="S6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8" s="20" t="str">
        <f>IF(Referenztabelle_Eingabe[[#This Row],[Gebühren-Informationen]]="","",Referenztabelle_Eingabe[[#This Row],[Gebühren-Informationen]])</f>
        <v/>
      </c>
      <c r="U68" s="20" t="str">
        <f>IF(Referenztabelle_Eingabe[[#This Row],[Maximale Parkdauer]]="","",Referenztabelle_Eingabe[[#This Row],[Maximale Parkdauer]])</f>
        <v/>
      </c>
      <c r="V6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8" s="20" t="str">
        <f>IF(Referenztabelle_Eingabe[[#This Row],[Foto-URL]]="","",Referenztabelle_Eingabe[[#This Row],[Foto-URL]])</f>
        <v/>
      </c>
      <c r="X68" s="20" t="str">
        <f>IF(Referenztabelle_Eingabe[[#This Row],[Webseite]]="","",Referenztabelle_Eingabe[[#This Row],[Webseite]])</f>
        <v/>
      </c>
      <c r="Y68" s="20" t="str">
        <f>IF(Referenztabelle_Eingabe[[#This Row],[Beschreibung]]="","",Referenztabelle_Eingabe[[#This Row],[Beschreibung]])</f>
        <v/>
      </c>
      <c r="Z68" s="20" t="str">
        <f>IF(Referenztabelle_Eingabe[[#This Row],[Schlagwort]]="","",Referenztabelle_Eingabe[[#This Row],[Schlagwort]])</f>
        <v/>
      </c>
    </row>
    <row r="69" spans="1:26" x14ac:dyDescent="0.25">
      <c r="A69" s="20" t="str">
        <f>IF(Referenztabelle_Eingabe[[#This Row],[ID]]="","",Referenztabelle_Eingabe[[#This Row],[ID]])</f>
        <v/>
      </c>
      <c r="B69" s="20" t="str">
        <f>IF(Referenztabelle_Eingabe[[#This Row],[Name]]="","",Referenztabelle_Eingabe[[#This Row],[Name]])</f>
        <v/>
      </c>
      <c r="C6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6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69" s="20" t="str">
        <f>IF(Referenztabelle_Eingabe[[#This Row],[Betreiber Name]]="","",Referenztabelle_Eingabe[[#This Row],[Betreiber Name]])</f>
        <v/>
      </c>
      <c r="F69" s="20" t="str">
        <f>IF(Referenztabelle_Eingabe[[#This Row],[Längengrad]]="","",Referenztabelle_Eingabe[[#This Row],[Längengrad]])</f>
        <v/>
      </c>
      <c r="G69" s="20" t="str">
        <f>IF(Referenztabelle_Eingabe[[#This Row],[Breitengrad]]="","",Referenztabelle_Eingabe[[#This Row],[Breitengrad]])</f>
        <v/>
      </c>
      <c r="H6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69" s="20" t="str">
        <f>IF(Referenztabelle_Eingabe[[#This Row],[Anzahl Stellplätze]]="","",Referenztabelle_Eingabe[[#This Row],[Anzahl Stellplätze]])</f>
        <v/>
      </c>
      <c r="J69" s="20" t="str">
        <f>IF(Referenztabelle_Eingabe[[#This Row],[Anzahl Stellplätze Lademöglichkeit]]="","",Referenztabelle_Eingabe[[#This Row],[Anzahl Stellplätze Lademöglichkeit]])</f>
        <v/>
      </c>
      <c r="K69" s="20" t="str">
        <f>IF(Referenztabelle_Eingabe[[#This Row],[Anzahl Stellplätze Lastenräder]]="","",Referenztabelle_Eingabe[[#This Row],[Anzahl Stellplätze Lastenräder]])</f>
        <v/>
      </c>
      <c r="L69" s="20" t="str">
        <f>IF(Referenztabelle_Eingabe[[#This Row],[Einfahrtshöhe]]="","",Referenztabelle_Eingabe[[#This Row],[Einfahrtshöhe]])</f>
        <v/>
      </c>
      <c r="M69" s="20" t="str">
        <f>IF(Referenztabelle_Eingabe[[#This Row],[Maximale Lenkerbreite]]="","",Referenztabelle_Eingabe[[#This Row],[Maximale Lenkerbreite]])</f>
        <v/>
      </c>
      <c r="N6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69" s="20" t="str">
        <f>IF(Referenztabelle_Eingabe[[#This Row],[Überwacht?]]="","",Referenztabelle_Eingabe[[#This Row],[Überwacht?]])</f>
        <v/>
      </c>
      <c r="P69" s="20" t="str">
        <f>IF(Referenztabelle_Eingabe[[#This Row],[Überdacht?]]="","",
IF(Referenztabelle_Eingabe[[#This Row],[Überdacht?]]=TRUE,"true",
IF(Referenztabelle_Eingabe[[#This Row],[Überdacht?]]=FALSE,"false")))</f>
        <v/>
      </c>
      <c r="Q69" s="20" t="str">
        <f>IF(Referenztabelle_Eingabe[[#This Row],[Ortsbezug]]="","",Referenztabelle_Eingabe[[#This Row],[Ortsbezug]])</f>
        <v/>
      </c>
      <c r="R69" s="20" t="str">
        <f>IF(Referenztabelle_Eingabe[[#This Row],[Haltestellen-ID]]="","",Referenztabelle_Eingabe[[#This Row],[Haltestellen-ID]])</f>
        <v/>
      </c>
      <c r="S6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69" s="20" t="str">
        <f>IF(Referenztabelle_Eingabe[[#This Row],[Gebühren-Informationen]]="","",Referenztabelle_Eingabe[[#This Row],[Gebühren-Informationen]])</f>
        <v/>
      </c>
      <c r="U69" s="20" t="str">
        <f>IF(Referenztabelle_Eingabe[[#This Row],[Maximale Parkdauer]]="","",Referenztabelle_Eingabe[[#This Row],[Maximale Parkdauer]])</f>
        <v/>
      </c>
      <c r="V6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69" s="20" t="str">
        <f>IF(Referenztabelle_Eingabe[[#This Row],[Foto-URL]]="","",Referenztabelle_Eingabe[[#This Row],[Foto-URL]])</f>
        <v/>
      </c>
      <c r="X69" s="20" t="str">
        <f>IF(Referenztabelle_Eingabe[[#This Row],[Webseite]]="","",Referenztabelle_Eingabe[[#This Row],[Webseite]])</f>
        <v/>
      </c>
      <c r="Y69" s="20" t="str">
        <f>IF(Referenztabelle_Eingabe[[#This Row],[Beschreibung]]="","",Referenztabelle_Eingabe[[#This Row],[Beschreibung]])</f>
        <v/>
      </c>
      <c r="Z69" s="20" t="str">
        <f>IF(Referenztabelle_Eingabe[[#This Row],[Schlagwort]]="","",Referenztabelle_Eingabe[[#This Row],[Schlagwort]])</f>
        <v/>
      </c>
    </row>
    <row r="70" spans="1:26" x14ac:dyDescent="0.25">
      <c r="A70" s="20" t="str">
        <f>IF(Referenztabelle_Eingabe[[#This Row],[ID]]="","",Referenztabelle_Eingabe[[#This Row],[ID]])</f>
        <v/>
      </c>
      <c r="B70" s="20" t="str">
        <f>IF(Referenztabelle_Eingabe[[#This Row],[Name]]="","",Referenztabelle_Eingabe[[#This Row],[Name]])</f>
        <v/>
      </c>
      <c r="C7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0" s="20" t="str">
        <f>IF(Referenztabelle_Eingabe[[#This Row],[Betreiber Name]]="","",Referenztabelle_Eingabe[[#This Row],[Betreiber Name]])</f>
        <v/>
      </c>
      <c r="F70" s="20" t="str">
        <f>IF(Referenztabelle_Eingabe[[#This Row],[Längengrad]]="","",Referenztabelle_Eingabe[[#This Row],[Längengrad]])</f>
        <v/>
      </c>
      <c r="G70" s="20" t="str">
        <f>IF(Referenztabelle_Eingabe[[#This Row],[Breitengrad]]="","",Referenztabelle_Eingabe[[#This Row],[Breitengrad]])</f>
        <v/>
      </c>
      <c r="H7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0" s="20" t="str">
        <f>IF(Referenztabelle_Eingabe[[#This Row],[Anzahl Stellplätze]]="","",Referenztabelle_Eingabe[[#This Row],[Anzahl Stellplätze]])</f>
        <v/>
      </c>
      <c r="J70" s="20" t="str">
        <f>IF(Referenztabelle_Eingabe[[#This Row],[Anzahl Stellplätze Lademöglichkeit]]="","",Referenztabelle_Eingabe[[#This Row],[Anzahl Stellplätze Lademöglichkeit]])</f>
        <v/>
      </c>
      <c r="K70" s="20" t="str">
        <f>IF(Referenztabelle_Eingabe[[#This Row],[Anzahl Stellplätze Lastenräder]]="","",Referenztabelle_Eingabe[[#This Row],[Anzahl Stellplätze Lastenräder]])</f>
        <v/>
      </c>
      <c r="L70" s="20" t="str">
        <f>IF(Referenztabelle_Eingabe[[#This Row],[Einfahrtshöhe]]="","",Referenztabelle_Eingabe[[#This Row],[Einfahrtshöhe]])</f>
        <v/>
      </c>
      <c r="M70" s="20" t="str">
        <f>IF(Referenztabelle_Eingabe[[#This Row],[Maximale Lenkerbreite]]="","",Referenztabelle_Eingabe[[#This Row],[Maximale Lenkerbreite]])</f>
        <v/>
      </c>
      <c r="N7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0" s="20" t="str">
        <f>IF(Referenztabelle_Eingabe[[#This Row],[Überwacht?]]="","",Referenztabelle_Eingabe[[#This Row],[Überwacht?]])</f>
        <v/>
      </c>
      <c r="P70" s="20" t="str">
        <f>IF(Referenztabelle_Eingabe[[#This Row],[Überdacht?]]="","",
IF(Referenztabelle_Eingabe[[#This Row],[Überdacht?]]=TRUE,"true",
IF(Referenztabelle_Eingabe[[#This Row],[Überdacht?]]=FALSE,"false")))</f>
        <v/>
      </c>
      <c r="Q70" s="20" t="str">
        <f>IF(Referenztabelle_Eingabe[[#This Row],[Ortsbezug]]="","",Referenztabelle_Eingabe[[#This Row],[Ortsbezug]])</f>
        <v/>
      </c>
      <c r="R70" s="20" t="str">
        <f>IF(Referenztabelle_Eingabe[[#This Row],[Haltestellen-ID]]="","",Referenztabelle_Eingabe[[#This Row],[Haltestellen-ID]])</f>
        <v/>
      </c>
      <c r="S7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0" s="20" t="str">
        <f>IF(Referenztabelle_Eingabe[[#This Row],[Gebühren-Informationen]]="","",Referenztabelle_Eingabe[[#This Row],[Gebühren-Informationen]])</f>
        <v/>
      </c>
      <c r="U70" s="20" t="str">
        <f>IF(Referenztabelle_Eingabe[[#This Row],[Maximale Parkdauer]]="","",Referenztabelle_Eingabe[[#This Row],[Maximale Parkdauer]])</f>
        <v/>
      </c>
      <c r="V7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0" s="20" t="str">
        <f>IF(Referenztabelle_Eingabe[[#This Row],[Foto-URL]]="","",Referenztabelle_Eingabe[[#This Row],[Foto-URL]])</f>
        <v/>
      </c>
      <c r="X70" s="20" t="str">
        <f>IF(Referenztabelle_Eingabe[[#This Row],[Webseite]]="","",Referenztabelle_Eingabe[[#This Row],[Webseite]])</f>
        <v/>
      </c>
      <c r="Y70" s="20" t="str">
        <f>IF(Referenztabelle_Eingabe[[#This Row],[Beschreibung]]="","",Referenztabelle_Eingabe[[#This Row],[Beschreibung]])</f>
        <v/>
      </c>
      <c r="Z70" s="20" t="str">
        <f>IF(Referenztabelle_Eingabe[[#This Row],[Schlagwort]]="","",Referenztabelle_Eingabe[[#This Row],[Schlagwort]])</f>
        <v/>
      </c>
    </row>
    <row r="71" spans="1:26" x14ac:dyDescent="0.25">
      <c r="A71" s="20" t="str">
        <f>IF(Referenztabelle_Eingabe[[#This Row],[ID]]="","",Referenztabelle_Eingabe[[#This Row],[ID]])</f>
        <v/>
      </c>
      <c r="B71" s="20" t="str">
        <f>IF(Referenztabelle_Eingabe[[#This Row],[Name]]="","",Referenztabelle_Eingabe[[#This Row],[Name]])</f>
        <v/>
      </c>
      <c r="C7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1" s="20" t="str">
        <f>IF(Referenztabelle_Eingabe[[#This Row],[Betreiber Name]]="","",Referenztabelle_Eingabe[[#This Row],[Betreiber Name]])</f>
        <v/>
      </c>
      <c r="F71" s="20" t="str">
        <f>IF(Referenztabelle_Eingabe[[#This Row],[Längengrad]]="","",Referenztabelle_Eingabe[[#This Row],[Längengrad]])</f>
        <v/>
      </c>
      <c r="G71" s="20" t="str">
        <f>IF(Referenztabelle_Eingabe[[#This Row],[Breitengrad]]="","",Referenztabelle_Eingabe[[#This Row],[Breitengrad]])</f>
        <v/>
      </c>
      <c r="H7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1" s="20" t="str">
        <f>IF(Referenztabelle_Eingabe[[#This Row],[Anzahl Stellplätze]]="","",Referenztabelle_Eingabe[[#This Row],[Anzahl Stellplätze]])</f>
        <v/>
      </c>
      <c r="J71" s="20" t="str">
        <f>IF(Referenztabelle_Eingabe[[#This Row],[Anzahl Stellplätze Lademöglichkeit]]="","",Referenztabelle_Eingabe[[#This Row],[Anzahl Stellplätze Lademöglichkeit]])</f>
        <v/>
      </c>
      <c r="K71" s="20" t="str">
        <f>IF(Referenztabelle_Eingabe[[#This Row],[Anzahl Stellplätze Lastenräder]]="","",Referenztabelle_Eingabe[[#This Row],[Anzahl Stellplätze Lastenräder]])</f>
        <v/>
      </c>
      <c r="L71" s="20" t="str">
        <f>IF(Referenztabelle_Eingabe[[#This Row],[Einfahrtshöhe]]="","",Referenztabelle_Eingabe[[#This Row],[Einfahrtshöhe]])</f>
        <v/>
      </c>
      <c r="M71" s="20" t="str">
        <f>IF(Referenztabelle_Eingabe[[#This Row],[Maximale Lenkerbreite]]="","",Referenztabelle_Eingabe[[#This Row],[Maximale Lenkerbreite]])</f>
        <v/>
      </c>
      <c r="N7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1" s="20" t="str">
        <f>IF(Referenztabelle_Eingabe[[#This Row],[Überwacht?]]="","",Referenztabelle_Eingabe[[#This Row],[Überwacht?]])</f>
        <v/>
      </c>
      <c r="P71" s="20" t="str">
        <f>IF(Referenztabelle_Eingabe[[#This Row],[Überdacht?]]="","",
IF(Referenztabelle_Eingabe[[#This Row],[Überdacht?]]=TRUE,"true",
IF(Referenztabelle_Eingabe[[#This Row],[Überdacht?]]=FALSE,"false")))</f>
        <v/>
      </c>
      <c r="Q71" s="20" t="str">
        <f>IF(Referenztabelle_Eingabe[[#This Row],[Ortsbezug]]="","",Referenztabelle_Eingabe[[#This Row],[Ortsbezug]])</f>
        <v/>
      </c>
      <c r="R71" s="20" t="str">
        <f>IF(Referenztabelle_Eingabe[[#This Row],[Haltestellen-ID]]="","",Referenztabelle_Eingabe[[#This Row],[Haltestellen-ID]])</f>
        <v/>
      </c>
      <c r="S7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1" s="20" t="str">
        <f>IF(Referenztabelle_Eingabe[[#This Row],[Gebühren-Informationen]]="","",Referenztabelle_Eingabe[[#This Row],[Gebühren-Informationen]])</f>
        <v/>
      </c>
      <c r="U71" s="20" t="str">
        <f>IF(Referenztabelle_Eingabe[[#This Row],[Maximale Parkdauer]]="","",Referenztabelle_Eingabe[[#This Row],[Maximale Parkdauer]])</f>
        <v/>
      </c>
      <c r="V7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1" s="20" t="str">
        <f>IF(Referenztabelle_Eingabe[[#This Row],[Foto-URL]]="","",Referenztabelle_Eingabe[[#This Row],[Foto-URL]])</f>
        <v/>
      </c>
      <c r="X71" s="20" t="str">
        <f>IF(Referenztabelle_Eingabe[[#This Row],[Webseite]]="","",Referenztabelle_Eingabe[[#This Row],[Webseite]])</f>
        <v/>
      </c>
      <c r="Y71" s="20" t="str">
        <f>IF(Referenztabelle_Eingabe[[#This Row],[Beschreibung]]="","",Referenztabelle_Eingabe[[#This Row],[Beschreibung]])</f>
        <v/>
      </c>
      <c r="Z71" s="20" t="str">
        <f>IF(Referenztabelle_Eingabe[[#This Row],[Schlagwort]]="","",Referenztabelle_Eingabe[[#This Row],[Schlagwort]])</f>
        <v/>
      </c>
    </row>
    <row r="72" spans="1:26" x14ac:dyDescent="0.25">
      <c r="A72" s="20" t="str">
        <f>IF(Referenztabelle_Eingabe[[#This Row],[ID]]="","",Referenztabelle_Eingabe[[#This Row],[ID]])</f>
        <v/>
      </c>
      <c r="B72" s="20" t="str">
        <f>IF(Referenztabelle_Eingabe[[#This Row],[Name]]="","",Referenztabelle_Eingabe[[#This Row],[Name]])</f>
        <v/>
      </c>
      <c r="C7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2" s="20" t="str">
        <f>IF(Referenztabelle_Eingabe[[#This Row],[Betreiber Name]]="","",Referenztabelle_Eingabe[[#This Row],[Betreiber Name]])</f>
        <v/>
      </c>
      <c r="F72" s="20" t="str">
        <f>IF(Referenztabelle_Eingabe[[#This Row],[Längengrad]]="","",Referenztabelle_Eingabe[[#This Row],[Längengrad]])</f>
        <v/>
      </c>
      <c r="G72" s="20" t="str">
        <f>IF(Referenztabelle_Eingabe[[#This Row],[Breitengrad]]="","",Referenztabelle_Eingabe[[#This Row],[Breitengrad]])</f>
        <v/>
      </c>
      <c r="H7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2" s="20" t="str">
        <f>IF(Referenztabelle_Eingabe[[#This Row],[Anzahl Stellplätze]]="","",Referenztabelle_Eingabe[[#This Row],[Anzahl Stellplätze]])</f>
        <v/>
      </c>
      <c r="J72" s="20" t="str">
        <f>IF(Referenztabelle_Eingabe[[#This Row],[Anzahl Stellplätze Lademöglichkeit]]="","",Referenztabelle_Eingabe[[#This Row],[Anzahl Stellplätze Lademöglichkeit]])</f>
        <v/>
      </c>
      <c r="K72" s="20" t="str">
        <f>IF(Referenztabelle_Eingabe[[#This Row],[Anzahl Stellplätze Lastenräder]]="","",Referenztabelle_Eingabe[[#This Row],[Anzahl Stellplätze Lastenräder]])</f>
        <v/>
      </c>
      <c r="L72" s="20" t="str">
        <f>IF(Referenztabelle_Eingabe[[#This Row],[Einfahrtshöhe]]="","",Referenztabelle_Eingabe[[#This Row],[Einfahrtshöhe]])</f>
        <v/>
      </c>
      <c r="M72" s="20" t="str">
        <f>IF(Referenztabelle_Eingabe[[#This Row],[Maximale Lenkerbreite]]="","",Referenztabelle_Eingabe[[#This Row],[Maximale Lenkerbreite]])</f>
        <v/>
      </c>
      <c r="N7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2" s="20" t="str">
        <f>IF(Referenztabelle_Eingabe[[#This Row],[Überwacht?]]="","",Referenztabelle_Eingabe[[#This Row],[Überwacht?]])</f>
        <v/>
      </c>
      <c r="P72" s="20" t="str">
        <f>IF(Referenztabelle_Eingabe[[#This Row],[Überdacht?]]="","",
IF(Referenztabelle_Eingabe[[#This Row],[Überdacht?]]=TRUE,"true",
IF(Referenztabelle_Eingabe[[#This Row],[Überdacht?]]=FALSE,"false")))</f>
        <v/>
      </c>
      <c r="Q72" s="20" t="str">
        <f>IF(Referenztabelle_Eingabe[[#This Row],[Ortsbezug]]="","",Referenztabelle_Eingabe[[#This Row],[Ortsbezug]])</f>
        <v/>
      </c>
      <c r="R72" s="20" t="str">
        <f>IF(Referenztabelle_Eingabe[[#This Row],[Haltestellen-ID]]="","",Referenztabelle_Eingabe[[#This Row],[Haltestellen-ID]])</f>
        <v/>
      </c>
      <c r="S7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2" s="20" t="str">
        <f>IF(Referenztabelle_Eingabe[[#This Row],[Gebühren-Informationen]]="","",Referenztabelle_Eingabe[[#This Row],[Gebühren-Informationen]])</f>
        <v/>
      </c>
      <c r="U72" s="20" t="str">
        <f>IF(Referenztabelle_Eingabe[[#This Row],[Maximale Parkdauer]]="","",Referenztabelle_Eingabe[[#This Row],[Maximale Parkdauer]])</f>
        <v/>
      </c>
      <c r="V7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2" s="20" t="str">
        <f>IF(Referenztabelle_Eingabe[[#This Row],[Foto-URL]]="","",Referenztabelle_Eingabe[[#This Row],[Foto-URL]])</f>
        <v/>
      </c>
      <c r="X72" s="20" t="str">
        <f>IF(Referenztabelle_Eingabe[[#This Row],[Webseite]]="","",Referenztabelle_Eingabe[[#This Row],[Webseite]])</f>
        <v/>
      </c>
      <c r="Y72" s="20" t="str">
        <f>IF(Referenztabelle_Eingabe[[#This Row],[Beschreibung]]="","",Referenztabelle_Eingabe[[#This Row],[Beschreibung]])</f>
        <v/>
      </c>
      <c r="Z72" s="20" t="str">
        <f>IF(Referenztabelle_Eingabe[[#This Row],[Schlagwort]]="","",Referenztabelle_Eingabe[[#This Row],[Schlagwort]])</f>
        <v/>
      </c>
    </row>
    <row r="73" spans="1:26" x14ac:dyDescent="0.25">
      <c r="A73" s="20" t="str">
        <f>IF(Referenztabelle_Eingabe[[#This Row],[ID]]="","",Referenztabelle_Eingabe[[#This Row],[ID]])</f>
        <v/>
      </c>
      <c r="B73" s="20" t="str">
        <f>IF(Referenztabelle_Eingabe[[#This Row],[Name]]="","",Referenztabelle_Eingabe[[#This Row],[Name]])</f>
        <v/>
      </c>
      <c r="C7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3" s="20" t="str">
        <f>IF(Referenztabelle_Eingabe[[#This Row],[Betreiber Name]]="","",Referenztabelle_Eingabe[[#This Row],[Betreiber Name]])</f>
        <v/>
      </c>
      <c r="F73" s="20" t="str">
        <f>IF(Referenztabelle_Eingabe[[#This Row],[Längengrad]]="","",Referenztabelle_Eingabe[[#This Row],[Längengrad]])</f>
        <v/>
      </c>
      <c r="G73" s="20" t="str">
        <f>IF(Referenztabelle_Eingabe[[#This Row],[Breitengrad]]="","",Referenztabelle_Eingabe[[#This Row],[Breitengrad]])</f>
        <v/>
      </c>
      <c r="H7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3" s="20" t="str">
        <f>IF(Referenztabelle_Eingabe[[#This Row],[Anzahl Stellplätze]]="","",Referenztabelle_Eingabe[[#This Row],[Anzahl Stellplätze]])</f>
        <v/>
      </c>
      <c r="J73" s="20" t="str">
        <f>IF(Referenztabelle_Eingabe[[#This Row],[Anzahl Stellplätze Lademöglichkeit]]="","",Referenztabelle_Eingabe[[#This Row],[Anzahl Stellplätze Lademöglichkeit]])</f>
        <v/>
      </c>
      <c r="K73" s="20" t="str">
        <f>IF(Referenztabelle_Eingabe[[#This Row],[Anzahl Stellplätze Lastenräder]]="","",Referenztabelle_Eingabe[[#This Row],[Anzahl Stellplätze Lastenräder]])</f>
        <v/>
      </c>
      <c r="L73" s="20" t="str">
        <f>IF(Referenztabelle_Eingabe[[#This Row],[Einfahrtshöhe]]="","",Referenztabelle_Eingabe[[#This Row],[Einfahrtshöhe]])</f>
        <v/>
      </c>
      <c r="M73" s="20" t="str">
        <f>IF(Referenztabelle_Eingabe[[#This Row],[Maximale Lenkerbreite]]="","",Referenztabelle_Eingabe[[#This Row],[Maximale Lenkerbreite]])</f>
        <v/>
      </c>
      <c r="N7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3" s="20" t="str">
        <f>IF(Referenztabelle_Eingabe[[#This Row],[Überwacht?]]="","",Referenztabelle_Eingabe[[#This Row],[Überwacht?]])</f>
        <v/>
      </c>
      <c r="P73" s="20" t="str">
        <f>IF(Referenztabelle_Eingabe[[#This Row],[Überdacht?]]="","",
IF(Referenztabelle_Eingabe[[#This Row],[Überdacht?]]=TRUE,"true",
IF(Referenztabelle_Eingabe[[#This Row],[Überdacht?]]=FALSE,"false")))</f>
        <v/>
      </c>
      <c r="Q73" s="20" t="str">
        <f>IF(Referenztabelle_Eingabe[[#This Row],[Ortsbezug]]="","",Referenztabelle_Eingabe[[#This Row],[Ortsbezug]])</f>
        <v/>
      </c>
      <c r="R73" s="20" t="str">
        <f>IF(Referenztabelle_Eingabe[[#This Row],[Haltestellen-ID]]="","",Referenztabelle_Eingabe[[#This Row],[Haltestellen-ID]])</f>
        <v/>
      </c>
      <c r="S7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3" s="20" t="str">
        <f>IF(Referenztabelle_Eingabe[[#This Row],[Gebühren-Informationen]]="","",Referenztabelle_Eingabe[[#This Row],[Gebühren-Informationen]])</f>
        <v/>
      </c>
      <c r="U73" s="20" t="str">
        <f>IF(Referenztabelle_Eingabe[[#This Row],[Maximale Parkdauer]]="","",Referenztabelle_Eingabe[[#This Row],[Maximale Parkdauer]])</f>
        <v/>
      </c>
      <c r="V7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3" s="20" t="str">
        <f>IF(Referenztabelle_Eingabe[[#This Row],[Foto-URL]]="","",Referenztabelle_Eingabe[[#This Row],[Foto-URL]])</f>
        <v/>
      </c>
      <c r="X73" s="20" t="str">
        <f>IF(Referenztabelle_Eingabe[[#This Row],[Webseite]]="","",Referenztabelle_Eingabe[[#This Row],[Webseite]])</f>
        <v/>
      </c>
      <c r="Y73" s="20" t="str">
        <f>IF(Referenztabelle_Eingabe[[#This Row],[Beschreibung]]="","",Referenztabelle_Eingabe[[#This Row],[Beschreibung]])</f>
        <v/>
      </c>
      <c r="Z73" s="20" t="str">
        <f>IF(Referenztabelle_Eingabe[[#This Row],[Schlagwort]]="","",Referenztabelle_Eingabe[[#This Row],[Schlagwort]])</f>
        <v/>
      </c>
    </row>
    <row r="74" spans="1:26" x14ac:dyDescent="0.25">
      <c r="A74" s="20" t="str">
        <f>IF(Referenztabelle_Eingabe[[#This Row],[ID]]="","",Referenztabelle_Eingabe[[#This Row],[ID]])</f>
        <v/>
      </c>
      <c r="B74" s="20" t="str">
        <f>IF(Referenztabelle_Eingabe[[#This Row],[Name]]="","",Referenztabelle_Eingabe[[#This Row],[Name]])</f>
        <v/>
      </c>
      <c r="C7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4" s="20" t="str">
        <f>IF(Referenztabelle_Eingabe[[#This Row],[Betreiber Name]]="","",Referenztabelle_Eingabe[[#This Row],[Betreiber Name]])</f>
        <v/>
      </c>
      <c r="F74" s="20" t="str">
        <f>IF(Referenztabelle_Eingabe[[#This Row],[Längengrad]]="","",Referenztabelle_Eingabe[[#This Row],[Längengrad]])</f>
        <v/>
      </c>
      <c r="G74" s="20" t="str">
        <f>IF(Referenztabelle_Eingabe[[#This Row],[Breitengrad]]="","",Referenztabelle_Eingabe[[#This Row],[Breitengrad]])</f>
        <v/>
      </c>
      <c r="H7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4" s="20" t="str">
        <f>IF(Referenztabelle_Eingabe[[#This Row],[Anzahl Stellplätze]]="","",Referenztabelle_Eingabe[[#This Row],[Anzahl Stellplätze]])</f>
        <v/>
      </c>
      <c r="J74" s="20" t="str">
        <f>IF(Referenztabelle_Eingabe[[#This Row],[Anzahl Stellplätze Lademöglichkeit]]="","",Referenztabelle_Eingabe[[#This Row],[Anzahl Stellplätze Lademöglichkeit]])</f>
        <v/>
      </c>
      <c r="K74" s="20" t="str">
        <f>IF(Referenztabelle_Eingabe[[#This Row],[Anzahl Stellplätze Lastenräder]]="","",Referenztabelle_Eingabe[[#This Row],[Anzahl Stellplätze Lastenräder]])</f>
        <v/>
      </c>
      <c r="L74" s="20" t="str">
        <f>IF(Referenztabelle_Eingabe[[#This Row],[Einfahrtshöhe]]="","",Referenztabelle_Eingabe[[#This Row],[Einfahrtshöhe]])</f>
        <v/>
      </c>
      <c r="M74" s="20" t="str">
        <f>IF(Referenztabelle_Eingabe[[#This Row],[Maximale Lenkerbreite]]="","",Referenztabelle_Eingabe[[#This Row],[Maximale Lenkerbreite]])</f>
        <v/>
      </c>
      <c r="N7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4" s="20" t="str">
        <f>IF(Referenztabelle_Eingabe[[#This Row],[Überwacht?]]="","",Referenztabelle_Eingabe[[#This Row],[Überwacht?]])</f>
        <v/>
      </c>
      <c r="P74" s="20" t="str">
        <f>IF(Referenztabelle_Eingabe[[#This Row],[Überdacht?]]="","",
IF(Referenztabelle_Eingabe[[#This Row],[Überdacht?]]=TRUE,"true",
IF(Referenztabelle_Eingabe[[#This Row],[Überdacht?]]=FALSE,"false")))</f>
        <v/>
      </c>
      <c r="Q74" s="20" t="str">
        <f>IF(Referenztabelle_Eingabe[[#This Row],[Ortsbezug]]="","",Referenztabelle_Eingabe[[#This Row],[Ortsbezug]])</f>
        <v/>
      </c>
      <c r="R74" s="20" t="str">
        <f>IF(Referenztabelle_Eingabe[[#This Row],[Haltestellen-ID]]="","",Referenztabelle_Eingabe[[#This Row],[Haltestellen-ID]])</f>
        <v/>
      </c>
      <c r="S7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4" s="20" t="str">
        <f>IF(Referenztabelle_Eingabe[[#This Row],[Gebühren-Informationen]]="","",Referenztabelle_Eingabe[[#This Row],[Gebühren-Informationen]])</f>
        <v/>
      </c>
      <c r="U74" s="20" t="str">
        <f>IF(Referenztabelle_Eingabe[[#This Row],[Maximale Parkdauer]]="","",Referenztabelle_Eingabe[[#This Row],[Maximale Parkdauer]])</f>
        <v/>
      </c>
      <c r="V7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4" s="20" t="str">
        <f>IF(Referenztabelle_Eingabe[[#This Row],[Foto-URL]]="","",Referenztabelle_Eingabe[[#This Row],[Foto-URL]])</f>
        <v/>
      </c>
      <c r="X74" s="20" t="str">
        <f>IF(Referenztabelle_Eingabe[[#This Row],[Webseite]]="","",Referenztabelle_Eingabe[[#This Row],[Webseite]])</f>
        <v/>
      </c>
      <c r="Y74" s="20" t="str">
        <f>IF(Referenztabelle_Eingabe[[#This Row],[Beschreibung]]="","",Referenztabelle_Eingabe[[#This Row],[Beschreibung]])</f>
        <v/>
      </c>
      <c r="Z74" s="20" t="str">
        <f>IF(Referenztabelle_Eingabe[[#This Row],[Schlagwort]]="","",Referenztabelle_Eingabe[[#This Row],[Schlagwort]])</f>
        <v/>
      </c>
    </row>
    <row r="75" spans="1:26" x14ac:dyDescent="0.25">
      <c r="A75" s="20" t="str">
        <f>IF(Referenztabelle_Eingabe[[#This Row],[ID]]="","",Referenztabelle_Eingabe[[#This Row],[ID]])</f>
        <v/>
      </c>
      <c r="B75" s="20" t="str">
        <f>IF(Referenztabelle_Eingabe[[#This Row],[Name]]="","",Referenztabelle_Eingabe[[#This Row],[Name]])</f>
        <v/>
      </c>
      <c r="C7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5" s="20" t="str">
        <f>IF(Referenztabelle_Eingabe[[#This Row],[Betreiber Name]]="","",Referenztabelle_Eingabe[[#This Row],[Betreiber Name]])</f>
        <v/>
      </c>
      <c r="F75" s="20" t="str">
        <f>IF(Referenztabelle_Eingabe[[#This Row],[Längengrad]]="","",Referenztabelle_Eingabe[[#This Row],[Längengrad]])</f>
        <v/>
      </c>
      <c r="G75" s="20" t="str">
        <f>IF(Referenztabelle_Eingabe[[#This Row],[Breitengrad]]="","",Referenztabelle_Eingabe[[#This Row],[Breitengrad]])</f>
        <v/>
      </c>
      <c r="H7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5" s="20" t="str">
        <f>IF(Referenztabelle_Eingabe[[#This Row],[Anzahl Stellplätze]]="","",Referenztabelle_Eingabe[[#This Row],[Anzahl Stellplätze]])</f>
        <v/>
      </c>
      <c r="J75" s="20" t="str">
        <f>IF(Referenztabelle_Eingabe[[#This Row],[Anzahl Stellplätze Lademöglichkeit]]="","",Referenztabelle_Eingabe[[#This Row],[Anzahl Stellplätze Lademöglichkeit]])</f>
        <v/>
      </c>
      <c r="K75" s="20" t="str">
        <f>IF(Referenztabelle_Eingabe[[#This Row],[Anzahl Stellplätze Lastenräder]]="","",Referenztabelle_Eingabe[[#This Row],[Anzahl Stellplätze Lastenräder]])</f>
        <v/>
      </c>
      <c r="L75" s="20" t="str">
        <f>IF(Referenztabelle_Eingabe[[#This Row],[Einfahrtshöhe]]="","",Referenztabelle_Eingabe[[#This Row],[Einfahrtshöhe]])</f>
        <v/>
      </c>
      <c r="M75" s="20" t="str">
        <f>IF(Referenztabelle_Eingabe[[#This Row],[Maximale Lenkerbreite]]="","",Referenztabelle_Eingabe[[#This Row],[Maximale Lenkerbreite]])</f>
        <v/>
      </c>
      <c r="N7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5" s="20" t="str">
        <f>IF(Referenztabelle_Eingabe[[#This Row],[Überwacht?]]="","",Referenztabelle_Eingabe[[#This Row],[Überwacht?]])</f>
        <v/>
      </c>
      <c r="P75" s="20" t="str">
        <f>IF(Referenztabelle_Eingabe[[#This Row],[Überdacht?]]="","",
IF(Referenztabelle_Eingabe[[#This Row],[Überdacht?]]=TRUE,"true",
IF(Referenztabelle_Eingabe[[#This Row],[Überdacht?]]=FALSE,"false")))</f>
        <v/>
      </c>
      <c r="Q75" s="20" t="str">
        <f>IF(Referenztabelle_Eingabe[[#This Row],[Ortsbezug]]="","",Referenztabelle_Eingabe[[#This Row],[Ortsbezug]])</f>
        <v/>
      </c>
      <c r="R75" s="20" t="str">
        <f>IF(Referenztabelle_Eingabe[[#This Row],[Haltestellen-ID]]="","",Referenztabelle_Eingabe[[#This Row],[Haltestellen-ID]])</f>
        <v/>
      </c>
      <c r="S7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5" s="20" t="str">
        <f>IF(Referenztabelle_Eingabe[[#This Row],[Gebühren-Informationen]]="","",Referenztabelle_Eingabe[[#This Row],[Gebühren-Informationen]])</f>
        <v/>
      </c>
      <c r="U75" s="20" t="str">
        <f>IF(Referenztabelle_Eingabe[[#This Row],[Maximale Parkdauer]]="","",Referenztabelle_Eingabe[[#This Row],[Maximale Parkdauer]])</f>
        <v/>
      </c>
      <c r="V7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5" s="20" t="str">
        <f>IF(Referenztabelle_Eingabe[[#This Row],[Foto-URL]]="","",Referenztabelle_Eingabe[[#This Row],[Foto-URL]])</f>
        <v/>
      </c>
      <c r="X75" s="20" t="str">
        <f>IF(Referenztabelle_Eingabe[[#This Row],[Webseite]]="","",Referenztabelle_Eingabe[[#This Row],[Webseite]])</f>
        <v/>
      </c>
      <c r="Y75" s="20" t="str">
        <f>IF(Referenztabelle_Eingabe[[#This Row],[Beschreibung]]="","",Referenztabelle_Eingabe[[#This Row],[Beschreibung]])</f>
        <v/>
      </c>
      <c r="Z75" s="20" t="str">
        <f>IF(Referenztabelle_Eingabe[[#This Row],[Schlagwort]]="","",Referenztabelle_Eingabe[[#This Row],[Schlagwort]])</f>
        <v/>
      </c>
    </row>
    <row r="76" spans="1:26" x14ac:dyDescent="0.25">
      <c r="A76" s="20" t="str">
        <f>IF(Referenztabelle_Eingabe[[#This Row],[ID]]="","",Referenztabelle_Eingabe[[#This Row],[ID]])</f>
        <v/>
      </c>
      <c r="B76" s="20" t="str">
        <f>IF(Referenztabelle_Eingabe[[#This Row],[Name]]="","",Referenztabelle_Eingabe[[#This Row],[Name]])</f>
        <v/>
      </c>
      <c r="C7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6" s="20" t="str">
        <f>IF(Referenztabelle_Eingabe[[#This Row],[Betreiber Name]]="","",Referenztabelle_Eingabe[[#This Row],[Betreiber Name]])</f>
        <v/>
      </c>
      <c r="F76" s="20" t="str">
        <f>IF(Referenztabelle_Eingabe[[#This Row],[Längengrad]]="","",Referenztabelle_Eingabe[[#This Row],[Längengrad]])</f>
        <v/>
      </c>
      <c r="G76" s="20" t="str">
        <f>IF(Referenztabelle_Eingabe[[#This Row],[Breitengrad]]="","",Referenztabelle_Eingabe[[#This Row],[Breitengrad]])</f>
        <v/>
      </c>
      <c r="H7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6" s="20" t="str">
        <f>IF(Referenztabelle_Eingabe[[#This Row],[Anzahl Stellplätze]]="","",Referenztabelle_Eingabe[[#This Row],[Anzahl Stellplätze]])</f>
        <v/>
      </c>
      <c r="J76" s="20" t="str">
        <f>IF(Referenztabelle_Eingabe[[#This Row],[Anzahl Stellplätze Lademöglichkeit]]="","",Referenztabelle_Eingabe[[#This Row],[Anzahl Stellplätze Lademöglichkeit]])</f>
        <v/>
      </c>
      <c r="K76" s="20" t="str">
        <f>IF(Referenztabelle_Eingabe[[#This Row],[Anzahl Stellplätze Lastenräder]]="","",Referenztabelle_Eingabe[[#This Row],[Anzahl Stellplätze Lastenräder]])</f>
        <v/>
      </c>
      <c r="L76" s="20" t="str">
        <f>IF(Referenztabelle_Eingabe[[#This Row],[Einfahrtshöhe]]="","",Referenztabelle_Eingabe[[#This Row],[Einfahrtshöhe]])</f>
        <v/>
      </c>
      <c r="M76" s="20" t="str">
        <f>IF(Referenztabelle_Eingabe[[#This Row],[Maximale Lenkerbreite]]="","",Referenztabelle_Eingabe[[#This Row],[Maximale Lenkerbreite]])</f>
        <v/>
      </c>
      <c r="N7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6" s="20" t="str">
        <f>IF(Referenztabelle_Eingabe[[#This Row],[Überwacht?]]="","",Referenztabelle_Eingabe[[#This Row],[Überwacht?]])</f>
        <v/>
      </c>
      <c r="P76" s="20" t="str">
        <f>IF(Referenztabelle_Eingabe[[#This Row],[Überdacht?]]="","",
IF(Referenztabelle_Eingabe[[#This Row],[Überdacht?]]=TRUE,"true",
IF(Referenztabelle_Eingabe[[#This Row],[Überdacht?]]=FALSE,"false")))</f>
        <v/>
      </c>
      <c r="Q76" s="20" t="str">
        <f>IF(Referenztabelle_Eingabe[[#This Row],[Ortsbezug]]="","",Referenztabelle_Eingabe[[#This Row],[Ortsbezug]])</f>
        <v/>
      </c>
      <c r="R76" s="20" t="str">
        <f>IF(Referenztabelle_Eingabe[[#This Row],[Haltestellen-ID]]="","",Referenztabelle_Eingabe[[#This Row],[Haltestellen-ID]])</f>
        <v/>
      </c>
      <c r="S7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6" s="20" t="str">
        <f>IF(Referenztabelle_Eingabe[[#This Row],[Gebühren-Informationen]]="","",Referenztabelle_Eingabe[[#This Row],[Gebühren-Informationen]])</f>
        <v/>
      </c>
      <c r="U76" s="20" t="str">
        <f>IF(Referenztabelle_Eingabe[[#This Row],[Maximale Parkdauer]]="","",Referenztabelle_Eingabe[[#This Row],[Maximale Parkdauer]])</f>
        <v/>
      </c>
      <c r="V7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6" s="20" t="str">
        <f>IF(Referenztabelle_Eingabe[[#This Row],[Foto-URL]]="","",Referenztabelle_Eingabe[[#This Row],[Foto-URL]])</f>
        <v/>
      </c>
      <c r="X76" s="20" t="str">
        <f>IF(Referenztabelle_Eingabe[[#This Row],[Webseite]]="","",Referenztabelle_Eingabe[[#This Row],[Webseite]])</f>
        <v/>
      </c>
      <c r="Y76" s="20" t="str">
        <f>IF(Referenztabelle_Eingabe[[#This Row],[Beschreibung]]="","",Referenztabelle_Eingabe[[#This Row],[Beschreibung]])</f>
        <v/>
      </c>
      <c r="Z76" s="20" t="str">
        <f>IF(Referenztabelle_Eingabe[[#This Row],[Schlagwort]]="","",Referenztabelle_Eingabe[[#This Row],[Schlagwort]])</f>
        <v/>
      </c>
    </row>
    <row r="77" spans="1:26" x14ac:dyDescent="0.25">
      <c r="A77" s="20" t="str">
        <f>IF(Referenztabelle_Eingabe[[#This Row],[ID]]="","",Referenztabelle_Eingabe[[#This Row],[ID]])</f>
        <v/>
      </c>
      <c r="B77" s="20" t="str">
        <f>IF(Referenztabelle_Eingabe[[#This Row],[Name]]="","",Referenztabelle_Eingabe[[#This Row],[Name]])</f>
        <v/>
      </c>
      <c r="C7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7" s="20" t="str">
        <f>IF(Referenztabelle_Eingabe[[#This Row],[Betreiber Name]]="","",Referenztabelle_Eingabe[[#This Row],[Betreiber Name]])</f>
        <v/>
      </c>
      <c r="F77" s="20" t="str">
        <f>IF(Referenztabelle_Eingabe[[#This Row],[Längengrad]]="","",Referenztabelle_Eingabe[[#This Row],[Längengrad]])</f>
        <v/>
      </c>
      <c r="G77" s="20" t="str">
        <f>IF(Referenztabelle_Eingabe[[#This Row],[Breitengrad]]="","",Referenztabelle_Eingabe[[#This Row],[Breitengrad]])</f>
        <v/>
      </c>
      <c r="H7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7" s="20" t="str">
        <f>IF(Referenztabelle_Eingabe[[#This Row],[Anzahl Stellplätze]]="","",Referenztabelle_Eingabe[[#This Row],[Anzahl Stellplätze]])</f>
        <v/>
      </c>
      <c r="J77" s="20" t="str">
        <f>IF(Referenztabelle_Eingabe[[#This Row],[Anzahl Stellplätze Lademöglichkeit]]="","",Referenztabelle_Eingabe[[#This Row],[Anzahl Stellplätze Lademöglichkeit]])</f>
        <v/>
      </c>
      <c r="K77" s="20" t="str">
        <f>IF(Referenztabelle_Eingabe[[#This Row],[Anzahl Stellplätze Lastenräder]]="","",Referenztabelle_Eingabe[[#This Row],[Anzahl Stellplätze Lastenräder]])</f>
        <v/>
      </c>
      <c r="L77" s="20" t="str">
        <f>IF(Referenztabelle_Eingabe[[#This Row],[Einfahrtshöhe]]="","",Referenztabelle_Eingabe[[#This Row],[Einfahrtshöhe]])</f>
        <v/>
      </c>
      <c r="M77" s="20" t="str">
        <f>IF(Referenztabelle_Eingabe[[#This Row],[Maximale Lenkerbreite]]="","",Referenztabelle_Eingabe[[#This Row],[Maximale Lenkerbreite]])</f>
        <v/>
      </c>
      <c r="N7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7" s="20" t="str">
        <f>IF(Referenztabelle_Eingabe[[#This Row],[Überwacht?]]="","",Referenztabelle_Eingabe[[#This Row],[Überwacht?]])</f>
        <v/>
      </c>
      <c r="P77" s="20" t="str">
        <f>IF(Referenztabelle_Eingabe[[#This Row],[Überdacht?]]="","",
IF(Referenztabelle_Eingabe[[#This Row],[Überdacht?]]=TRUE,"true",
IF(Referenztabelle_Eingabe[[#This Row],[Überdacht?]]=FALSE,"false")))</f>
        <v/>
      </c>
      <c r="Q77" s="20" t="str">
        <f>IF(Referenztabelle_Eingabe[[#This Row],[Ortsbezug]]="","",Referenztabelle_Eingabe[[#This Row],[Ortsbezug]])</f>
        <v/>
      </c>
      <c r="R77" s="20" t="str">
        <f>IF(Referenztabelle_Eingabe[[#This Row],[Haltestellen-ID]]="","",Referenztabelle_Eingabe[[#This Row],[Haltestellen-ID]])</f>
        <v/>
      </c>
      <c r="S7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7" s="20" t="str">
        <f>IF(Referenztabelle_Eingabe[[#This Row],[Gebühren-Informationen]]="","",Referenztabelle_Eingabe[[#This Row],[Gebühren-Informationen]])</f>
        <v/>
      </c>
      <c r="U77" s="20" t="str">
        <f>IF(Referenztabelle_Eingabe[[#This Row],[Maximale Parkdauer]]="","",Referenztabelle_Eingabe[[#This Row],[Maximale Parkdauer]])</f>
        <v/>
      </c>
      <c r="V7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7" s="20" t="str">
        <f>IF(Referenztabelle_Eingabe[[#This Row],[Foto-URL]]="","",Referenztabelle_Eingabe[[#This Row],[Foto-URL]])</f>
        <v/>
      </c>
      <c r="X77" s="20" t="str">
        <f>IF(Referenztabelle_Eingabe[[#This Row],[Webseite]]="","",Referenztabelle_Eingabe[[#This Row],[Webseite]])</f>
        <v/>
      </c>
      <c r="Y77" s="20" t="str">
        <f>IF(Referenztabelle_Eingabe[[#This Row],[Beschreibung]]="","",Referenztabelle_Eingabe[[#This Row],[Beschreibung]])</f>
        <v/>
      </c>
      <c r="Z77" s="20" t="str">
        <f>IF(Referenztabelle_Eingabe[[#This Row],[Schlagwort]]="","",Referenztabelle_Eingabe[[#This Row],[Schlagwort]])</f>
        <v/>
      </c>
    </row>
    <row r="78" spans="1:26" x14ac:dyDescent="0.25">
      <c r="A78" s="20" t="str">
        <f>IF(Referenztabelle_Eingabe[[#This Row],[ID]]="","",Referenztabelle_Eingabe[[#This Row],[ID]])</f>
        <v/>
      </c>
      <c r="B78" s="20" t="str">
        <f>IF(Referenztabelle_Eingabe[[#This Row],[Name]]="","",Referenztabelle_Eingabe[[#This Row],[Name]])</f>
        <v/>
      </c>
      <c r="C7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8" s="20" t="str">
        <f>IF(Referenztabelle_Eingabe[[#This Row],[Betreiber Name]]="","",Referenztabelle_Eingabe[[#This Row],[Betreiber Name]])</f>
        <v/>
      </c>
      <c r="F78" s="20" t="str">
        <f>IF(Referenztabelle_Eingabe[[#This Row],[Längengrad]]="","",Referenztabelle_Eingabe[[#This Row],[Längengrad]])</f>
        <v/>
      </c>
      <c r="G78" s="20" t="str">
        <f>IF(Referenztabelle_Eingabe[[#This Row],[Breitengrad]]="","",Referenztabelle_Eingabe[[#This Row],[Breitengrad]])</f>
        <v/>
      </c>
      <c r="H7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8" s="20" t="str">
        <f>IF(Referenztabelle_Eingabe[[#This Row],[Anzahl Stellplätze]]="","",Referenztabelle_Eingabe[[#This Row],[Anzahl Stellplätze]])</f>
        <v/>
      </c>
      <c r="J78" s="20" t="str">
        <f>IF(Referenztabelle_Eingabe[[#This Row],[Anzahl Stellplätze Lademöglichkeit]]="","",Referenztabelle_Eingabe[[#This Row],[Anzahl Stellplätze Lademöglichkeit]])</f>
        <v/>
      </c>
      <c r="K78" s="20" t="str">
        <f>IF(Referenztabelle_Eingabe[[#This Row],[Anzahl Stellplätze Lastenräder]]="","",Referenztabelle_Eingabe[[#This Row],[Anzahl Stellplätze Lastenräder]])</f>
        <v/>
      </c>
      <c r="L78" s="20" t="str">
        <f>IF(Referenztabelle_Eingabe[[#This Row],[Einfahrtshöhe]]="","",Referenztabelle_Eingabe[[#This Row],[Einfahrtshöhe]])</f>
        <v/>
      </c>
      <c r="M78" s="20" t="str">
        <f>IF(Referenztabelle_Eingabe[[#This Row],[Maximale Lenkerbreite]]="","",Referenztabelle_Eingabe[[#This Row],[Maximale Lenkerbreite]])</f>
        <v/>
      </c>
      <c r="N7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8" s="20" t="str">
        <f>IF(Referenztabelle_Eingabe[[#This Row],[Überwacht?]]="","",Referenztabelle_Eingabe[[#This Row],[Überwacht?]])</f>
        <v/>
      </c>
      <c r="P78" s="20" t="str">
        <f>IF(Referenztabelle_Eingabe[[#This Row],[Überdacht?]]="","",
IF(Referenztabelle_Eingabe[[#This Row],[Überdacht?]]=TRUE,"true",
IF(Referenztabelle_Eingabe[[#This Row],[Überdacht?]]=FALSE,"false")))</f>
        <v/>
      </c>
      <c r="Q78" s="20" t="str">
        <f>IF(Referenztabelle_Eingabe[[#This Row],[Ortsbezug]]="","",Referenztabelle_Eingabe[[#This Row],[Ortsbezug]])</f>
        <v/>
      </c>
      <c r="R78" s="20" t="str">
        <f>IF(Referenztabelle_Eingabe[[#This Row],[Haltestellen-ID]]="","",Referenztabelle_Eingabe[[#This Row],[Haltestellen-ID]])</f>
        <v/>
      </c>
      <c r="S7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8" s="20" t="str">
        <f>IF(Referenztabelle_Eingabe[[#This Row],[Gebühren-Informationen]]="","",Referenztabelle_Eingabe[[#This Row],[Gebühren-Informationen]])</f>
        <v/>
      </c>
      <c r="U78" s="20" t="str">
        <f>IF(Referenztabelle_Eingabe[[#This Row],[Maximale Parkdauer]]="","",Referenztabelle_Eingabe[[#This Row],[Maximale Parkdauer]])</f>
        <v/>
      </c>
      <c r="V7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8" s="20" t="str">
        <f>IF(Referenztabelle_Eingabe[[#This Row],[Foto-URL]]="","",Referenztabelle_Eingabe[[#This Row],[Foto-URL]])</f>
        <v/>
      </c>
      <c r="X78" s="20" t="str">
        <f>IF(Referenztabelle_Eingabe[[#This Row],[Webseite]]="","",Referenztabelle_Eingabe[[#This Row],[Webseite]])</f>
        <v/>
      </c>
      <c r="Y78" s="20" t="str">
        <f>IF(Referenztabelle_Eingabe[[#This Row],[Beschreibung]]="","",Referenztabelle_Eingabe[[#This Row],[Beschreibung]])</f>
        <v/>
      </c>
      <c r="Z78" s="20" t="str">
        <f>IF(Referenztabelle_Eingabe[[#This Row],[Schlagwort]]="","",Referenztabelle_Eingabe[[#This Row],[Schlagwort]])</f>
        <v/>
      </c>
    </row>
    <row r="79" spans="1:26" x14ac:dyDescent="0.25">
      <c r="A79" s="20" t="str">
        <f>IF(Referenztabelle_Eingabe[[#This Row],[ID]]="","",Referenztabelle_Eingabe[[#This Row],[ID]])</f>
        <v/>
      </c>
      <c r="B79" s="20" t="str">
        <f>IF(Referenztabelle_Eingabe[[#This Row],[Name]]="","",Referenztabelle_Eingabe[[#This Row],[Name]])</f>
        <v/>
      </c>
      <c r="C7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7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79" s="20" t="str">
        <f>IF(Referenztabelle_Eingabe[[#This Row],[Betreiber Name]]="","",Referenztabelle_Eingabe[[#This Row],[Betreiber Name]])</f>
        <v/>
      </c>
      <c r="F79" s="20" t="str">
        <f>IF(Referenztabelle_Eingabe[[#This Row],[Längengrad]]="","",Referenztabelle_Eingabe[[#This Row],[Längengrad]])</f>
        <v/>
      </c>
      <c r="G79" s="20" t="str">
        <f>IF(Referenztabelle_Eingabe[[#This Row],[Breitengrad]]="","",Referenztabelle_Eingabe[[#This Row],[Breitengrad]])</f>
        <v/>
      </c>
      <c r="H7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79" s="20" t="str">
        <f>IF(Referenztabelle_Eingabe[[#This Row],[Anzahl Stellplätze]]="","",Referenztabelle_Eingabe[[#This Row],[Anzahl Stellplätze]])</f>
        <v/>
      </c>
      <c r="J79" s="20" t="str">
        <f>IF(Referenztabelle_Eingabe[[#This Row],[Anzahl Stellplätze Lademöglichkeit]]="","",Referenztabelle_Eingabe[[#This Row],[Anzahl Stellplätze Lademöglichkeit]])</f>
        <v/>
      </c>
      <c r="K79" s="20" t="str">
        <f>IF(Referenztabelle_Eingabe[[#This Row],[Anzahl Stellplätze Lastenräder]]="","",Referenztabelle_Eingabe[[#This Row],[Anzahl Stellplätze Lastenräder]])</f>
        <v/>
      </c>
      <c r="L79" s="20" t="str">
        <f>IF(Referenztabelle_Eingabe[[#This Row],[Einfahrtshöhe]]="","",Referenztabelle_Eingabe[[#This Row],[Einfahrtshöhe]])</f>
        <v/>
      </c>
      <c r="M79" s="20" t="str">
        <f>IF(Referenztabelle_Eingabe[[#This Row],[Maximale Lenkerbreite]]="","",Referenztabelle_Eingabe[[#This Row],[Maximale Lenkerbreite]])</f>
        <v/>
      </c>
      <c r="N7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79" s="20" t="str">
        <f>IF(Referenztabelle_Eingabe[[#This Row],[Überwacht?]]="","",Referenztabelle_Eingabe[[#This Row],[Überwacht?]])</f>
        <v/>
      </c>
      <c r="P79" s="20" t="str">
        <f>IF(Referenztabelle_Eingabe[[#This Row],[Überdacht?]]="","",
IF(Referenztabelle_Eingabe[[#This Row],[Überdacht?]]=TRUE,"true",
IF(Referenztabelle_Eingabe[[#This Row],[Überdacht?]]=FALSE,"false")))</f>
        <v/>
      </c>
      <c r="Q79" s="20" t="str">
        <f>IF(Referenztabelle_Eingabe[[#This Row],[Ortsbezug]]="","",Referenztabelle_Eingabe[[#This Row],[Ortsbezug]])</f>
        <v/>
      </c>
      <c r="R79" s="20" t="str">
        <f>IF(Referenztabelle_Eingabe[[#This Row],[Haltestellen-ID]]="","",Referenztabelle_Eingabe[[#This Row],[Haltestellen-ID]])</f>
        <v/>
      </c>
      <c r="S7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79" s="20" t="str">
        <f>IF(Referenztabelle_Eingabe[[#This Row],[Gebühren-Informationen]]="","",Referenztabelle_Eingabe[[#This Row],[Gebühren-Informationen]])</f>
        <v/>
      </c>
      <c r="U79" s="20" t="str">
        <f>IF(Referenztabelle_Eingabe[[#This Row],[Maximale Parkdauer]]="","",Referenztabelle_Eingabe[[#This Row],[Maximale Parkdauer]])</f>
        <v/>
      </c>
      <c r="V7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79" s="20" t="str">
        <f>IF(Referenztabelle_Eingabe[[#This Row],[Foto-URL]]="","",Referenztabelle_Eingabe[[#This Row],[Foto-URL]])</f>
        <v/>
      </c>
      <c r="X79" s="20" t="str">
        <f>IF(Referenztabelle_Eingabe[[#This Row],[Webseite]]="","",Referenztabelle_Eingabe[[#This Row],[Webseite]])</f>
        <v/>
      </c>
      <c r="Y79" s="20" t="str">
        <f>IF(Referenztabelle_Eingabe[[#This Row],[Beschreibung]]="","",Referenztabelle_Eingabe[[#This Row],[Beschreibung]])</f>
        <v/>
      </c>
      <c r="Z79" s="20" t="str">
        <f>IF(Referenztabelle_Eingabe[[#This Row],[Schlagwort]]="","",Referenztabelle_Eingabe[[#This Row],[Schlagwort]])</f>
        <v/>
      </c>
    </row>
    <row r="80" spans="1:26" x14ac:dyDescent="0.25">
      <c r="A80" s="20" t="str">
        <f>IF(Referenztabelle_Eingabe[[#This Row],[ID]]="","",Referenztabelle_Eingabe[[#This Row],[ID]])</f>
        <v/>
      </c>
      <c r="B80" s="20" t="str">
        <f>IF(Referenztabelle_Eingabe[[#This Row],[Name]]="","",Referenztabelle_Eingabe[[#This Row],[Name]])</f>
        <v/>
      </c>
      <c r="C8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0" s="20" t="str">
        <f>IF(Referenztabelle_Eingabe[[#This Row],[Betreiber Name]]="","",Referenztabelle_Eingabe[[#This Row],[Betreiber Name]])</f>
        <v/>
      </c>
      <c r="F80" s="20" t="str">
        <f>IF(Referenztabelle_Eingabe[[#This Row],[Längengrad]]="","",Referenztabelle_Eingabe[[#This Row],[Längengrad]])</f>
        <v/>
      </c>
      <c r="G80" s="20" t="str">
        <f>IF(Referenztabelle_Eingabe[[#This Row],[Breitengrad]]="","",Referenztabelle_Eingabe[[#This Row],[Breitengrad]])</f>
        <v/>
      </c>
      <c r="H8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0" s="20" t="str">
        <f>IF(Referenztabelle_Eingabe[[#This Row],[Anzahl Stellplätze]]="","",Referenztabelle_Eingabe[[#This Row],[Anzahl Stellplätze]])</f>
        <v/>
      </c>
      <c r="J80" s="20" t="str">
        <f>IF(Referenztabelle_Eingabe[[#This Row],[Anzahl Stellplätze Lademöglichkeit]]="","",Referenztabelle_Eingabe[[#This Row],[Anzahl Stellplätze Lademöglichkeit]])</f>
        <v/>
      </c>
      <c r="K80" s="20" t="str">
        <f>IF(Referenztabelle_Eingabe[[#This Row],[Anzahl Stellplätze Lastenräder]]="","",Referenztabelle_Eingabe[[#This Row],[Anzahl Stellplätze Lastenräder]])</f>
        <v/>
      </c>
      <c r="L80" s="20" t="str">
        <f>IF(Referenztabelle_Eingabe[[#This Row],[Einfahrtshöhe]]="","",Referenztabelle_Eingabe[[#This Row],[Einfahrtshöhe]])</f>
        <v/>
      </c>
      <c r="M80" s="20" t="str">
        <f>IF(Referenztabelle_Eingabe[[#This Row],[Maximale Lenkerbreite]]="","",Referenztabelle_Eingabe[[#This Row],[Maximale Lenkerbreite]])</f>
        <v/>
      </c>
      <c r="N8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0" s="20" t="str">
        <f>IF(Referenztabelle_Eingabe[[#This Row],[Überwacht?]]="","",Referenztabelle_Eingabe[[#This Row],[Überwacht?]])</f>
        <v/>
      </c>
      <c r="P80" s="20" t="str">
        <f>IF(Referenztabelle_Eingabe[[#This Row],[Überdacht?]]="","",
IF(Referenztabelle_Eingabe[[#This Row],[Überdacht?]]=TRUE,"true",
IF(Referenztabelle_Eingabe[[#This Row],[Überdacht?]]=FALSE,"false")))</f>
        <v/>
      </c>
      <c r="Q80" s="20" t="str">
        <f>IF(Referenztabelle_Eingabe[[#This Row],[Ortsbezug]]="","",Referenztabelle_Eingabe[[#This Row],[Ortsbezug]])</f>
        <v/>
      </c>
      <c r="R80" s="20" t="str">
        <f>IF(Referenztabelle_Eingabe[[#This Row],[Haltestellen-ID]]="","",Referenztabelle_Eingabe[[#This Row],[Haltestellen-ID]])</f>
        <v/>
      </c>
      <c r="S8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0" s="20" t="str">
        <f>IF(Referenztabelle_Eingabe[[#This Row],[Gebühren-Informationen]]="","",Referenztabelle_Eingabe[[#This Row],[Gebühren-Informationen]])</f>
        <v/>
      </c>
      <c r="U80" s="20" t="str">
        <f>IF(Referenztabelle_Eingabe[[#This Row],[Maximale Parkdauer]]="","",Referenztabelle_Eingabe[[#This Row],[Maximale Parkdauer]])</f>
        <v/>
      </c>
      <c r="V8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0" s="20" t="str">
        <f>IF(Referenztabelle_Eingabe[[#This Row],[Foto-URL]]="","",Referenztabelle_Eingabe[[#This Row],[Foto-URL]])</f>
        <v/>
      </c>
      <c r="X80" s="20" t="str">
        <f>IF(Referenztabelle_Eingabe[[#This Row],[Webseite]]="","",Referenztabelle_Eingabe[[#This Row],[Webseite]])</f>
        <v/>
      </c>
      <c r="Y80" s="20" t="str">
        <f>IF(Referenztabelle_Eingabe[[#This Row],[Beschreibung]]="","",Referenztabelle_Eingabe[[#This Row],[Beschreibung]])</f>
        <v/>
      </c>
      <c r="Z80" s="20" t="str">
        <f>IF(Referenztabelle_Eingabe[[#This Row],[Schlagwort]]="","",Referenztabelle_Eingabe[[#This Row],[Schlagwort]])</f>
        <v/>
      </c>
    </row>
    <row r="81" spans="1:26" x14ac:dyDescent="0.25">
      <c r="A81" s="20" t="str">
        <f>IF(Referenztabelle_Eingabe[[#This Row],[ID]]="","",Referenztabelle_Eingabe[[#This Row],[ID]])</f>
        <v/>
      </c>
      <c r="B81" s="20" t="str">
        <f>IF(Referenztabelle_Eingabe[[#This Row],[Name]]="","",Referenztabelle_Eingabe[[#This Row],[Name]])</f>
        <v/>
      </c>
      <c r="C8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1" s="20" t="str">
        <f>IF(Referenztabelle_Eingabe[[#This Row],[Betreiber Name]]="","",Referenztabelle_Eingabe[[#This Row],[Betreiber Name]])</f>
        <v/>
      </c>
      <c r="F81" s="20" t="str">
        <f>IF(Referenztabelle_Eingabe[[#This Row],[Längengrad]]="","",Referenztabelle_Eingabe[[#This Row],[Längengrad]])</f>
        <v/>
      </c>
      <c r="G81" s="20" t="str">
        <f>IF(Referenztabelle_Eingabe[[#This Row],[Breitengrad]]="","",Referenztabelle_Eingabe[[#This Row],[Breitengrad]])</f>
        <v/>
      </c>
      <c r="H8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1" s="20" t="str">
        <f>IF(Referenztabelle_Eingabe[[#This Row],[Anzahl Stellplätze]]="","",Referenztabelle_Eingabe[[#This Row],[Anzahl Stellplätze]])</f>
        <v/>
      </c>
      <c r="J81" s="20" t="str">
        <f>IF(Referenztabelle_Eingabe[[#This Row],[Anzahl Stellplätze Lademöglichkeit]]="","",Referenztabelle_Eingabe[[#This Row],[Anzahl Stellplätze Lademöglichkeit]])</f>
        <v/>
      </c>
      <c r="K81" s="20" t="str">
        <f>IF(Referenztabelle_Eingabe[[#This Row],[Anzahl Stellplätze Lastenräder]]="","",Referenztabelle_Eingabe[[#This Row],[Anzahl Stellplätze Lastenräder]])</f>
        <v/>
      </c>
      <c r="L81" s="20" t="str">
        <f>IF(Referenztabelle_Eingabe[[#This Row],[Einfahrtshöhe]]="","",Referenztabelle_Eingabe[[#This Row],[Einfahrtshöhe]])</f>
        <v/>
      </c>
      <c r="M81" s="20" t="str">
        <f>IF(Referenztabelle_Eingabe[[#This Row],[Maximale Lenkerbreite]]="","",Referenztabelle_Eingabe[[#This Row],[Maximale Lenkerbreite]])</f>
        <v/>
      </c>
      <c r="N8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1" s="20" t="str">
        <f>IF(Referenztabelle_Eingabe[[#This Row],[Überwacht?]]="","",Referenztabelle_Eingabe[[#This Row],[Überwacht?]])</f>
        <v/>
      </c>
      <c r="P81" s="20" t="str">
        <f>IF(Referenztabelle_Eingabe[[#This Row],[Überdacht?]]="","",
IF(Referenztabelle_Eingabe[[#This Row],[Überdacht?]]=TRUE,"true",
IF(Referenztabelle_Eingabe[[#This Row],[Überdacht?]]=FALSE,"false")))</f>
        <v/>
      </c>
      <c r="Q81" s="20" t="str">
        <f>IF(Referenztabelle_Eingabe[[#This Row],[Ortsbezug]]="","",Referenztabelle_Eingabe[[#This Row],[Ortsbezug]])</f>
        <v/>
      </c>
      <c r="R81" s="20" t="str">
        <f>IF(Referenztabelle_Eingabe[[#This Row],[Haltestellen-ID]]="","",Referenztabelle_Eingabe[[#This Row],[Haltestellen-ID]])</f>
        <v/>
      </c>
      <c r="S8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1" s="20" t="str">
        <f>IF(Referenztabelle_Eingabe[[#This Row],[Gebühren-Informationen]]="","",Referenztabelle_Eingabe[[#This Row],[Gebühren-Informationen]])</f>
        <v/>
      </c>
      <c r="U81" s="20" t="str">
        <f>IF(Referenztabelle_Eingabe[[#This Row],[Maximale Parkdauer]]="","",Referenztabelle_Eingabe[[#This Row],[Maximale Parkdauer]])</f>
        <v/>
      </c>
      <c r="V8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1" s="20" t="str">
        <f>IF(Referenztabelle_Eingabe[[#This Row],[Foto-URL]]="","",Referenztabelle_Eingabe[[#This Row],[Foto-URL]])</f>
        <v/>
      </c>
      <c r="X81" s="20" t="str">
        <f>IF(Referenztabelle_Eingabe[[#This Row],[Webseite]]="","",Referenztabelle_Eingabe[[#This Row],[Webseite]])</f>
        <v/>
      </c>
      <c r="Y81" s="20" t="str">
        <f>IF(Referenztabelle_Eingabe[[#This Row],[Beschreibung]]="","",Referenztabelle_Eingabe[[#This Row],[Beschreibung]])</f>
        <v/>
      </c>
      <c r="Z81" s="20" t="str">
        <f>IF(Referenztabelle_Eingabe[[#This Row],[Schlagwort]]="","",Referenztabelle_Eingabe[[#This Row],[Schlagwort]])</f>
        <v/>
      </c>
    </row>
    <row r="82" spans="1:26" x14ac:dyDescent="0.25">
      <c r="A82" s="20" t="str">
        <f>IF(Referenztabelle_Eingabe[[#This Row],[ID]]="","",Referenztabelle_Eingabe[[#This Row],[ID]])</f>
        <v/>
      </c>
      <c r="B82" s="20" t="str">
        <f>IF(Referenztabelle_Eingabe[[#This Row],[Name]]="","",Referenztabelle_Eingabe[[#This Row],[Name]])</f>
        <v/>
      </c>
      <c r="C8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2" s="20" t="str">
        <f>IF(Referenztabelle_Eingabe[[#This Row],[Betreiber Name]]="","",Referenztabelle_Eingabe[[#This Row],[Betreiber Name]])</f>
        <v/>
      </c>
      <c r="F82" s="20" t="str">
        <f>IF(Referenztabelle_Eingabe[[#This Row],[Längengrad]]="","",Referenztabelle_Eingabe[[#This Row],[Längengrad]])</f>
        <v/>
      </c>
      <c r="G82" s="20" t="str">
        <f>IF(Referenztabelle_Eingabe[[#This Row],[Breitengrad]]="","",Referenztabelle_Eingabe[[#This Row],[Breitengrad]])</f>
        <v/>
      </c>
      <c r="H8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2" s="20" t="str">
        <f>IF(Referenztabelle_Eingabe[[#This Row],[Anzahl Stellplätze]]="","",Referenztabelle_Eingabe[[#This Row],[Anzahl Stellplätze]])</f>
        <v/>
      </c>
      <c r="J82" s="20" t="str">
        <f>IF(Referenztabelle_Eingabe[[#This Row],[Anzahl Stellplätze Lademöglichkeit]]="","",Referenztabelle_Eingabe[[#This Row],[Anzahl Stellplätze Lademöglichkeit]])</f>
        <v/>
      </c>
      <c r="K82" s="20" t="str">
        <f>IF(Referenztabelle_Eingabe[[#This Row],[Anzahl Stellplätze Lastenräder]]="","",Referenztabelle_Eingabe[[#This Row],[Anzahl Stellplätze Lastenräder]])</f>
        <v/>
      </c>
      <c r="L82" s="20" t="str">
        <f>IF(Referenztabelle_Eingabe[[#This Row],[Einfahrtshöhe]]="","",Referenztabelle_Eingabe[[#This Row],[Einfahrtshöhe]])</f>
        <v/>
      </c>
      <c r="M82" s="20" t="str">
        <f>IF(Referenztabelle_Eingabe[[#This Row],[Maximale Lenkerbreite]]="","",Referenztabelle_Eingabe[[#This Row],[Maximale Lenkerbreite]])</f>
        <v/>
      </c>
      <c r="N8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2" s="20" t="str">
        <f>IF(Referenztabelle_Eingabe[[#This Row],[Überwacht?]]="","",Referenztabelle_Eingabe[[#This Row],[Überwacht?]])</f>
        <v/>
      </c>
      <c r="P82" s="20" t="str">
        <f>IF(Referenztabelle_Eingabe[[#This Row],[Überdacht?]]="","",
IF(Referenztabelle_Eingabe[[#This Row],[Überdacht?]]=TRUE,"true",
IF(Referenztabelle_Eingabe[[#This Row],[Überdacht?]]=FALSE,"false")))</f>
        <v/>
      </c>
      <c r="Q82" s="20" t="str">
        <f>IF(Referenztabelle_Eingabe[[#This Row],[Ortsbezug]]="","",Referenztabelle_Eingabe[[#This Row],[Ortsbezug]])</f>
        <v/>
      </c>
      <c r="R82" s="20" t="str">
        <f>IF(Referenztabelle_Eingabe[[#This Row],[Haltestellen-ID]]="","",Referenztabelle_Eingabe[[#This Row],[Haltestellen-ID]])</f>
        <v/>
      </c>
      <c r="S8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2" s="20" t="str">
        <f>IF(Referenztabelle_Eingabe[[#This Row],[Gebühren-Informationen]]="","",Referenztabelle_Eingabe[[#This Row],[Gebühren-Informationen]])</f>
        <v/>
      </c>
      <c r="U82" s="20" t="str">
        <f>IF(Referenztabelle_Eingabe[[#This Row],[Maximale Parkdauer]]="","",Referenztabelle_Eingabe[[#This Row],[Maximale Parkdauer]])</f>
        <v/>
      </c>
      <c r="V8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2" s="20" t="str">
        <f>IF(Referenztabelle_Eingabe[[#This Row],[Foto-URL]]="","",Referenztabelle_Eingabe[[#This Row],[Foto-URL]])</f>
        <v/>
      </c>
      <c r="X82" s="20" t="str">
        <f>IF(Referenztabelle_Eingabe[[#This Row],[Webseite]]="","",Referenztabelle_Eingabe[[#This Row],[Webseite]])</f>
        <v/>
      </c>
      <c r="Y82" s="20" t="str">
        <f>IF(Referenztabelle_Eingabe[[#This Row],[Beschreibung]]="","",Referenztabelle_Eingabe[[#This Row],[Beschreibung]])</f>
        <v/>
      </c>
      <c r="Z82" s="20" t="str">
        <f>IF(Referenztabelle_Eingabe[[#This Row],[Schlagwort]]="","",Referenztabelle_Eingabe[[#This Row],[Schlagwort]])</f>
        <v/>
      </c>
    </row>
    <row r="83" spans="1:26" x14ac:dyDescent="0.25">
      <c r="A83" s="20" t="str">
        <f>IF(Referenztabelle_Eingabe[[#This Row],[ID]]="","",Referenztabelle_Eingabe[[#This Row],[ID]])</f>
        <v/>
      </c>
      <c r="B83" s="20" t="str">
        <f>IF(Referenztabelle_Eingabe[[#This Row],[Name]]="","",Referenztabelle_Eingabe[[#This Row],[Name]])</f>
        <v/>
      </c>
      <c r="C8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3" s="20" t="str">
        <f>IF(Referenztabelle_Eingabe[[#This Row],[Betreiber Name]]="","",Referenztabelle_Eingabe[[#This Row],[Betreiber Name]])</f>
        <v/>
      </c>
      <c r="F83" s="20" t="str">
        <f>IF(Referenztabelle_Eingabe[[#This Row],[Längengrad]]="","",Referenztabelle_Eingabe[[#This Row],[Längengrad]])</f>
        <v/>
      </c>
      <c r="G83" s="20" t="str">
        <f>IF(Referenztabelle_Eingabe[[#This Row],[Breitengrad]]="","",Referenztabelle_Eingabe[[#This Row],[Breitengrad]])</f>
        <v/>
      </c>
      <c r="H8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3" s="20" t="str">
        <f>IF(Referenztabelle_Eingabe[[#This Row],[Anzahl Stellplätze]]="","",Referenztabelle_Eingabe[[#This Row],[Anzahl Stellplätze]])</f>
        <v/>
      </c>
      <c r="J83" s="20" t="str">
        <f>IF(Referenztabelle_Eingabe[[#This Row],[Anzahl Stellplätze Lademöglichkeit]]="","",Referenztabelle_Eingabe[[#This Row],[Anzahl Stellplätze Lademöglichkeit]])</f>
        <v/>
      </c>
      <c r="K83" s="20" t="str">
        <f>IF(Referenztabelle_Eingabe[[#This Row],[Anzahl Stellplätze Lastenräder]]="","",Referenztabelle_Eingabe[[#This Row],[Anzahl Stellplätze Lastenräder]])</f>
        <v/>
      </c>
      <c r="L83" s="20" t="str">
        <f>IF(Referenztabelle_Eingabe[[#This Row],[Einfahrtshöhe]]="","",Referenztabelle_Eingabe[[#This Row],[Einfahrtshöhe]])</f>
        <v/>
      </c>
      <c r="M83" s="20" t="str">
        <f>IF(Referenztabelle_Eingabe[[#This Row],[Maximale Lenkerbreite]]="","",Referenztabelle_Eingabe[[#This Row],[Maximale Lenkerbreite]])</f>
        <v/>
      </c>
      <c r="N8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3" s="20" t="str">
        <f>IF(Referenztabelle_Eingabe[[#This Row],[Überwacht?]]="","",Referenztabelle_Eingabe[[#This Row],[Überwacht?]])</f>
        <v/>
      </c>
      <c r="P83" s="20" t="str">
        <f>IF(Referenztabelle_Eingabe[[#This Row],[Überdacht?]]="","",
IF(Referenztabelle_Eingabe[[#This Row],[Überdacht?]]=TRUE,"true",
IF(Referenztabelle_Eingabe[[#This Row],[Überdacht?]]=FALSE,"false")))</f>
        <v/>
      </c>
      <c r="Q83" s="20" t="str">
        <f>IF(Referenztabelle_Eingabe[[#This Row],[Ortsbezug]]="","",Referenztabelle_Eingabe[[#This Row],[Ortsbezug]])</f>
        <v/>
      </c>
      <c r="R83" s="20" t="str">
        <f>IF(Referenztabelle_Eingabe[[#This Row],[Haltestellen-ID]]="","",Referenztabelle_Eingabe[[#This Row],[Haltestellen-ID]])</f>
        <v/>
      </c>
      <c r="S8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3" s="20" t="str">
        <f>IF(Referenztabelle_Eingabe[[#This Row],[Gebühren-Informationen]]="","",Referenztabelle_Eingabe[[#This Row],[Gebühren-Informationen]])</f>
        <v/>
      </c>
      <c r="U83" s="20" t="str">
        <f>IF(Referenztabelle_Eingabe[[#This Row],[Maximale Parkdauer]]="","",Referenztabelle_Eingabe[[#This Row],[Maximale Parkdauer]])</f>
        <v/>
      </c>
      <c r="V8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3" s="20" t="str">
        <f>IF(Referenztabelle_Eingabe[[#This Row],[Foto-URL]]="","",Referenztabelle_Eingabe[[#This Row],[Foto-URL]])</f>
        <v/>
      </c>
      <c r="X83" s="20" t="str">
        <f>IF(Referenztabelle_Eingabe[[#This Row],[Webseite]]="","",Referenztabelle_Eingabe[[#This Row],[Webseite]])</f>
        <v/>
      </c>
      <c r="Y83" s="20" t="str">
        <f>IF(Referenztabelle_Eingabe[[#This Row],[Beschreibung]]="","",Referenztabelle_Eingabe[[#This Row],[Beschreibung]])</f>
        <v/>
      </c>
      <c r="Z83" s="20" t="str">
        <f>IF(Referenztabelle_Eingabe[[#This Row],[Schlagwort]]="","",Referenztabelle_Eingabe[[#This Row],[Schlagwort]])</f>
        <v/>
      </c>
    </row>
    <row r="84" spans="1:26" x14ac:dyDescent="0.25">
      <c r="A84" s="20" t="str">
        <f>IF(Referenztabelle_Eingabe[[#This Row],[ID]]="","",Referenztabelle_Eingabe[[#This Row],[ID]])</f>
        <v/>
      </c>
      <c r="B84" s="20" t="str">
        <f>IF(Referenztabelle_Eingabe[[#This Row],[Name]]="","",Referenztabelle_Eingabe[[#This Row],[Name]])</f>
        <v/>
      </c>
      <c r="C8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4" s="20" t="str">
        <f>IF(Referenztabelle_Eingabe[[#This Row],[Betreiber Name]]="","",Referenztabelle_Eingabe[[#This Row],[Betreiber Name]])</f>
        <v/>
      </c>
      <c r="F84" s="20" t="str">
        <f>IF(Referenztabelle_Eingabe[[#This Row],[Längengrad]]="","",Referenztabelle_Eingabe[[#This Row],[Längengrad]])</f>
        <v/>
      </c>
      <c r="G84" s="20" t="str">
        <f>IF(Referenztabelle_Eingabe[[#This Row],[Breitengrad]]="","",Referenztabelle_Eingabe[[#This Row],[Breitengrad]])</f>
        <v/>
      </c>
      <c r="H8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4" s="20" t="str">
        <f>IF(Referenztabelle_Eingabe[[#This Row],[Anzahl Stellplätze]]="","",Referenztabelle_Eingabe[[#This Row],[Anzahl Stellplätze]])</f>
        <v/>
      </c>
      <c r="J84" s="20" t="str">
        <f>IF(Referenztabelle_Eingabe[[#This Row],[Anzahl Stellplätze Lademöglichkeit]]="","",Referenztabelle_Eingabe[[#This Row],[Anzahl Stellplätze Lademöglichkeit]])</f>
        <v/>
      </c>
      <c r="K84" s="20" t="str">
        <f>IF(Referenztabelle_Eingabe[[#This Row],[Anzahl Stellplätze Lastenräder]]="","",Referenztabelle_Eingabe[[#This Row],[Anzahl Stellplätze Lastenräder]])</f>
        <v/>
      </c>
      <c r="L84" s="20" t="str">
        <f>IF(Referenztabelle_Eingabe[[#This Row],[Einfahrtshöhe]]="","",Referenztabelle_Eingabe[[#This Row],[Einfahrtshöhe]])</f>
        <v/>
      </c>
      <c r="M84" s="20" t="str">
        <f>IF(Referenztabelle_Eingabe[[#This Row],[Maximale Lenkerbreite]]="","",Referenztabelle_Eingabe[[#This Row],[Maximale Lenkerbreite]])</f>
        <v/>
      </c>
      <c r="N8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4" s="20" t="str">
        <f>IF(Referenztabelle_Eingabe[[#This Row],[Überwacht?]]="","",Referenztabelle_Eingabe[[#This Row],[Überwacht?]])</f>
        <v/>
      </c>
      <c r="P84" s="20" t="str">
        <f>IF(Referenztabelle_Eingabe[[#This Row],[Überdacht?]]="","",
IF(Referenztabelle_Eingabe[[#This Row],[Überdacht?]]=TRUE,"true",
IF(Referenztabelle_Eingabe[[#This Row],[Überdacht?]]=FALSE,"false")))</f>
        <v/>
      </c>
      <c r="Q84" s="20" t="str">
        <f>IF(Referenztabelle_Eingabe[[#This Row],[Ortsbezug]]="","",Referenztabelle_Eingabe[[#This Row],[Ortsbezug]])</f>
        <v/>
      </c>
      <c r="R84" s="20" t="str">
        <f>IF(Referenztabelle_Eingabe[[#This Row],[Haltestellen-ID]]="","",Referenztabelle_Eingabe[[#This Row],[Haltestellen-ID]])</f>
        <v/>
      </c>
      <c r="S8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4" s="20" t="str">
        <f>IF(Referenztabelle_Eingabe[[#This Row],[Gebühren-Informationen]]="","",Referenztabelle_Eingabe[[#This Row],[Gebühren-Informationen]])</f>
        <v/>
      </c>
      <c r="U84" s="20" t="str">
        <f>IF(Referenztabelle_Eingabe[[#This Row],[Maximale Parkdauer]]="","",Referenztabelle_Eingabe[[#This Row],[Maximale Parkdauer]])</f>
        <v/>
      </c>
      <c r="V8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4" s="20" t="str">
        <f>IF(Referenztabelle_Eingabe[[#This Row],[Foto-URL]]="","",Referenztabelle_Eingabe[[#This Row],[Foto-URL]])</f>
        <v/>
      </c>
      <c r="X84" s="20" t="str">
        <f>IF(Referenztabelle_Eingabe[[#This Row],[Webseite]]="","",Referenztabelle_Eingabe[[#This Row],[Webseite]])</f>
        <v/>
      </c>
      <c r="Y84" s="20" t="str">
        <f>IF(Referenztabelle_Eingabe[[#This Row],[Beschreibung]]="","",Referenztabelle_Eingabe[[#This Row],[Beschreibung]])</f>
        <v/>
      </c>
      <c r="Z84" s="20" t="str">
        <f>IF(Referenztabelle_Eingabe[[#This Row],[Schlagwort]]="","",Referenztabelle_Eingabe[[#This Row],[Schlagwort]])</f>
        <v/>
      </c>
    </row>
    <row r="85" spans="1:26" x14ac:dyDescent="0.25">
      <c r="A85" s="20" t="str">
        <f>IF(Referenztabelle_Eingabe[[#This Row],[ID]]="","",Referenztabelle_Eingabe[[#This Row],[ID]])</f>
        <v/>
      </c>
      <c r="B85" s="20" t="str">
        <f>IF(Referenztabelle_Eingabe[[#This Row],[Name]]="","",Referenztabelle_Eingabe[[#This Row],[Name]])</f>
        <v/>
      </c>
      <c r="C8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5" s="20" t="str">
        <f>IF(Referenztabelle_Eingabe[[#This Row],[Betreiber Name]]="","",Referenztabelle_Eingabe[[#This Row],[Betreiber Name]])</f>
        <v/>
      </c>
      <c r="F85" s="20" t="str">
        <f>IF(Referenztabelle_Eingabe[[#This Row],[Längengrad]]="","",Referenztabelle_Eingabe[[#This Row],[Längengrad]])</f>
        <v/>
      </c>
      <c r="G85" s="20" t="str">
        <f>IF(Referenztabelle_Eingabe[[#This Row],[Breitengrad]]="","",Referenztabelle_Eingabe[[#This Row],[Breitengrad]])</f>
        <v/>
      </c>
      <c r="H8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5" s="20" t="str">
        <f>IF(Referenztabelle_Eingabe[[#This Row],[Anzahl Stellplätze]]="","",Referenztabelle_Eingabe[[#This Row],[Anzahl Stellplätze]])</f>
        <v/>
      </c>
      <c r="J85" s="20" t="str">
        <f>IF(Referenztabelle_Eingabe[[#This Row],[Anzahl Stellplätze Lademöglichkeit]]="","",Referenztabelle_Eingabe[[#This Row],[Anzahl Stellplätze Lademöglichkeit]])</f>
        <v/>
      </c>
      <c r="K85" s="20" t="str">
        <f>IF(Referenztabelle_Eingabe[[#This Row],[Anzahl Stellplätze Lastenräder]]="","",Referenztabelle_Eingabe[[#This Row],[Anzahl Stellplätze Lastenräder]])</f>
        <v/>
      </c>
      <c r="L85" s="20" t="str">
        <f>IF(Referenztabelle_Eingabe[[#This Row],[Einfahrtshöhe]]="","",Referenztabelle_Eingabe[[#This Row],[Einfahrtshöhe]])</f>
        <v/>
      </c>
      <c r="M85" s="20" t="str">
        <f>IF(Referenztabelle_Eingabe[[#This Row],[Maximale Lenkerbreite]]="","",Referenztabelle_Eingabe[[#This Row],[Maximale Lenkerbreite]])</f>
        <v/>
      </c>
      <c r="N8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5" s="20" t="str">
        <f>IF(Referenztabelle_Eingabe[[#This Row],[Überwacht?]]="","",Referenztabelle_Eingabe[[#This Row],[Überwacht?]])</f>
        <v/>
      </c>
      <c r="P85" s="20" t="str">
        <f>IF(Referenztabelle_Eingabe[[#This Row],[Überdacht?]]="","",
IF(Referenztabelle_Eingabe[[#This Row],[Überdacht?]]=TRUE,"true",
IF(Referenztabelle_Eingabe[[#This Row],[Überdacht?]]=FALSE,"false")))</f>
        <v/>
      </c>
      <c r="Q85" s="20" t="str">
        <f>IF(Referenztabelle_Eingabe[[#This Row],[Ortsbezug]]="","",Referenztabelle_Eingabe[[#This Row],[Ortsbezug]])</f>
        <v/>
      </c>
      <c r="R85" s="20" t="str">
        <f>IF(Referenztabelle_Eingabe[[#This Row],[Haltestellen-ID]]="","",Referenztabelle_Eingabe[[#This Row],[Haltestellen-ID]])</f>
        <v/>
      </c>
      <c r="S8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5" s="20" t="str">
        <f>IF(Referenztabelle_Eingabe[[#This Row],[Gebühren-Informationen]]="","",Referenztabelle_Eingabe[[#This Row],[Gebühren-Informationen]])</f>
        <v/>
      </c>
      <c r="U85" s="20" t="str">
        <f>IF(Referenztabelle_Eingabe[[#This Row],[Maximale Parkdauer]]="","",Referenztabelle_Eingabe[[#This Row],[Maximale Parkdauer]])</f>
        <v/>
      </c>
      <c r="V8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5" s="20" t="str">
        <f>IF(Referenztabelle_Eingabe[[#This Row],[Foto-URL]]="","",Referenztabelle_Eingabe[[#This Row],[Foto-URL]])</f>
        <v/>
      </c>
      <c r="X85" s="20" t="str">
        <f>IF(Referenztabelle_Eingabe[[#This Row],[Webseite]]="","",Referenztabelle_Eingabe[[#This Row],[Webseite]])</f>
        <v/>
      </c>
      <c r="Y85" s="20" t="str">
        <f>IF(Referenztabelle_Eingabe[[#This Row],[Beschreibung]]="","",Referenztabelle_Eingabe[[#This Row],[Beschreibung]])</f>
        <v/>
      </c>
      <c r="Z85" s="20" t="str">
        <f>IF(Referenztabelle_Eingabe[[#This Row],[Schlagwort]]="","",Referenztabelle_Eingabe[[#This Row],[Schlagwort]])</f>
        <v/>
      </c>
    </row>
    <row r="86" spans="1:26" x14ac:dyDescent="0.25">
      <c r="A86" s="20" t="str">
        <f>IF(Referenztabelle_Eingabe[[#This Row],[ID]]="","",Referenztabelle_Eingabe[[#This Row],[ID]])</f>
        <v/>
      </c>
      <c r="B86" s="20" t="str">
        <f>IF(Referenztabelle_Eingabe[[#This Row],[Name]]="","",Referenztabelle_Eingabe[[#This Row],[Name]])</f>
        <v/>
      </c>
      <c r="C8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6" s="20" t="str">
        <f>IF(Referenztabelle_Eingabe[[#This Row],[Betreiber Name]]="","",Referenztabelle_Eingabe[[#This Row],[Betreiber Name]])</f>
        <v/>
      </c>
      <c r="F86" s="20" t="str">
        <f>IF(Referenztabelle_Eingabe[[#This Row],[Längengrad]]="","",Referenztabelle_Eingabe[[#This Row],[Längengrad]])</f>
        <v/>
      </c>
      <c r="G86" s="20" t="str">
        <f>IF(Referenztabelle_Eingabe[[#This Row],[Breitengrad]]="","",Referenztabelle_Eingabe[[#This Row],[Breitengrad]])</f>
        <v/>
      </c>
      <c r="H8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6" s="20" t="str">
        <f>IF(Referenztabelle_Eingabe[[#This Row],[Anzahl Stellplätze]]="","",Referenztabelle_Eingabe[[#This Row],[Anzahl Stellplätze]])</f>
        <v/>
      </c>
      <c r="J86" s="20" t="str">
        <f>IF(Referenztabelle_Eingabe[[#This Row],[Anzahl Stellplätze Lademöglichkeit]]="","",Referenztabelle_Eingabe[[#This Row],[Anzahl Stellplätze Lademöglichkeit]])</f>
        <v/>
      </c>
      <c r="K86" s="20" t="str">
        <f>IF(Referenztabelle_Eingabe[[#This Row],[Anzahl Stellplätze Lastenräder]]="","",Referenztabelle_Eingabe[[#This Row],[Anzahl Stellplätze Lastenräder]])</f>
        <v/>
      </c>
      <c r="L86" s="20" t="str">
        <f>IF(Referenztabelle_Eingabe[[#This Row],[Einfahrtshöhe]]="","",Referenztabelle_Eingabe[[#This Row],[Einfahrtshöhe]])</f>
        <v/>
      </c>
      <c r="M86" s="20" t="str">
        <f>IF(Referenztabelle_Eingabe[[#This Row],[Maximale Lenkerbreite]]="","",Referenztabelle_Eingabe[[#This Row],[Maximale Lenkerbreite]])</f>
        <v/>
      </c>
      <c r="N8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6" s="20" t="str">
        <f>IF(Referenztabelle_Eingabe[[#This Row],[Überwacht?]]="","",Referenztabelle_Eingabe[[#This Row],[Überwacht?]])</f>
        <v/>
      </c>
      <c r="P86" s="20" t="str">
        <f>IF(Referenztabelle_Eingabe[[#This Row],[Überdacht?]]="","",
IF(Referenztabelle_Eingabe[[#This Row],[Überdacht?]]=TRUE,"true",
IF(Referenztabelle_Eingabe[[#This Row],[Überdacht?]]=FALSE,"false")))</f>
        <v/>
      </c>
      <c r="Q86" s="20" t="str">
        <f>IF(Referenztabelle_Eingabe[[#This Row],[Ortsbezug]]="","",Referenztabelle_Eingabe[[#This Row],[Ortsbezug]])</f>
        <v/>
      </c>
      <c r="R86" s="20" t="str">
        <f>IF(Referenztabelle_Eingabe[[#This Row],[Haltestellen-ID]]="","",Referenztabelle_Eingabe[[#This Row],[Haltestellen-ID]])</f>
        <v/>
      </c>
      <c r="S8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6" s="20" t="str">
        <f>IF(Referenztabelle_Eingabe[[#This Row],[Gebühren-Informationen]]="","",Referenztabelle_Eingabe[[#This Row],[Gebühren-Informationen]])</f>
        <v/>
      </c>
      <c r="U86" s="20" t="str">
        <f>IF(Referenztabelle_Eingabe[[#This Row],[Maximale Parkdauer]]="","",Referenztabelle_Eingabe[[#This Row],[Maximale Parkdauer]])</f>
        <v/>
      </c>
      <c r="V8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6" s="20" t="str">
        <f>IF(Referenztabelle_Eingabe[[#This Row],[Foto-URL]]="","",Referenztabelle_Eingabe[[#This Row],[Foto-URL]])</f>
        <v/>
      </c>
      <c r="X86" s="20" t="str">
        <f>IF(Referenztabelle_Eingabe[[#This Row],[Webseite]]="","",Referenztabelle_Eingabe[[#This Row],[Webseite]])</f>
        <v/>
      </c>
      <c r="Y86" s="20" t="str">
        <f>IF(Referenztabelle_Eingabe[[#This Row],[Beschreibung]]="","",Referenztabelle_Eingabe[[#This Row],[Beschreibung]])</f>
        <v/>
      </c>
      <c r="Z86" s="20" t="str">
        <f>IF(Referenztabelle_Eingabe[[#This Row],[Schlagwort]]="","",Referenztabelle_Eingabe[[#This Row],[Schlagwort]])</f>
        <v/>
      </c>
    </row>
    <row r="87" spans="1:26" x14ac:dyDescent="0.25">
      <c r="A87" s="20" t="str">
        <f>IF(Referenztabelle_Eingabe[[#This Row],[ID]]="","",Referenztabelle_Eingabe[[#This Row],[ID]])</f>
        <v/>
      </c>
      <c r="B87" s="20" t="str">
        <f>IF(Referenztabelle_Eingabe[[#This Row],[Name]]="","",Referenztabelle_Eingabe[[#This Row],[Name]])</f>
        <v/>
      </c>
      <c r="C8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7" s="20" t="str">
        <f>IF(Referenztabelle_Eingabe[[#This Row],[Betreiber Name]]="","",Referenztabelle_Eingabe[[#This Row],[Betreiber Name]])</f>
        <v/>
      </c>
      <c r="F87" s="20" t="str">
        <f>IF(Referenztabelle_Eingabe[[#This Row],[Längengrad]]="","",Referenztabelle_Eingabe[[#This Row],[Längengrad]])</f>
        <v/>
      </c>
      <c r="G87" s="20" t="str">
        <f>IF(Referenztabelle_Eingabe[[#This Row],[Breitengrad]]="","",Referenztabelle_Eingabe[[#This Row],[Breitengrad]])</f>
        <v/>
      </c>
      <c r="H8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7" s="20" t="str">
        <f>IF(Referenztabelle_Eingabe[[#This Row],[Anzahl Stellplätze]]="","",Referenztabelle_Eingabe[[#This Row],[Anzahl Stellplätze]])</f>
        <v/>
      </c>
      <c r="J87" s="20" t="str">
        <f>IF(Referenztabelle_Eingabe[[#This Row],[Anzahl Stellplätze Lademöglichkeit]]="","",Referenztabelle_Eingabe[[#This Row],[Anzahl Stellplätze Lademöglichkeit]])</f>
        <v/>
      </c>
      <c r="K87" s="20" t="str">
        <f>IF(Referenztabelle_Eingabe[[#This Row],[Anzahl Stellplätze Lastenräder]]="","",Referenztabelle_Eingabe[[#This Row],[Anzahl Stellplätze Lastenräder]])</f>
        <v/>
      </c>
      <c r="L87" s="20" t="str">
        <f>IF(Referenztabelle_Eingabe[[#This Row],[Einfahrtshöhe]]="","",Referenztabelle_Eingabe[[#This Row],[Einfahrtshöhe]])</f>
        <v/>
      </c>
      <c r="M87" s="20" t="str">
        <f>IF(Referenztabelle_Eingabe[[#This Row],[Maximale Lenkerbreite]]="","",Referenztabelle_Eingabe[[#This Row],[Maximale Lenkerbreite]])</f>
        <v/>
      </c>
      <c r="N8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7" s="20" t="str">
        <f>IF(Referenztabelle_Eingabe[[#This Row],[Überwacht?]]="","",Referenztabelle_Eingabe[[#This Row],[Überwacht?]])</f>
        <v/>
      </c>
      <c r="P87" s="20" t="str">
        <f>IF(Referenztabelle_Eingabe[[#This Row],[Überdacht?]]="","",
IF(Referenztabelle_Eingabe[[#This Row],[Überdacht?]]=TRUE,"true",
IF(Referenztabelle_Eingabe[[#This Row],[Überdacht?]]=FALSE,"false")))</f>
        <v/>
      </c>
      <c r="Q87" s="20" t="str">
        <f>IF(Referenztabelle_Eingabe[[#This Row],[Ortsbezug]]="","",Referenztabelle_Eingabe[[#This Row],[Ortsbezug]])</f>
        <v/>
      </c>
      <c r="R87" s="20" t="str">
        <f>IF(Referenztabelle_Eingabe[[#This Row],[Haltestellen-ID]]="","",Referenztabelle_Eingabe[[#This Row],[Haltestellen-ID]])</f>
        <v/>
      </c>
      <c r="S8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7" s="20" t="str">
        <f>IF(Referenztabelle_Eingabe[[#This Row],[Gebühren-Informationen]]="","",Referenztabelle_Eingabe[[#This Row],[Gebühren-Informationen]])</f>
        <v/>
      </c>
      <c r="U87" s="20" t="str">
        <f>IF(Referenztabelle_Eingabe[[#This Row],[Maximale Parkdauer]]="","",Referenztabelle_Eingabe[[#This Row],[Maximale Parkdauer]])</f>
        <v/>
      </c>
      <c r="V8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7" s="20" t="str">
        <f>IF(Referenztabelle_Eingabe[[#This Row],[Foto-URL]]="","",Referenztabelle_Eingabe[[#This Row],[Foto-URL]])</f>
        <v/>
      </c>
      <c r="X87" s="20" t="str">
        <f>IF(Referenztabelle_Eingabe[[#This Row],[Webseite]]="","",Referenztabelle_Eingabe[[#This Row],[Webseite]])</f>
        <v/>
      </c>
      <c r="Y87" s="20" t="str">
        <f>IF(Referenztabelle_Eingabe[[#This Row],[Beschreibung]]="","",Referenztabelle_Eingabe[[#This Row],[Beschreibung]])</f>
        <v/>
      </c>
      <c r="Z87" s="20" t="str">
        <f>IF(Referenztabelle_Eingabe[[#This Row],[Schlagwort]]="","",Referenztabelle_Eingabe[[#This Row],[Schlagwort]])</f>
        <v/>
      </c>
    </row>
    <row r="88" spans="1:26" x14ac:dyDescent="0.25">
      <c r="A88" s="20" t="str">
        <f>IF(Referenztabelle_Eingabe[[#This Row],[ID]]="","",Referenztabelle_Eingabe[[#This Row],[ID]])</f>
        <v/>
      </c>
      <c r="B88" s="20" t="str">
        <f>IF(Referenztabelle_Eingabe[[#This Row],[Name]]="","",Referenztabelle_Eingabe[[#This Row],[Name]])</f>
        <v/>
      </c>
      <c r="C8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8" s="20" t="str">
        <f>IF(Referenztabelle_Eingabe[[#This Row],[Betreiber Name]]="","",Referenztabelle_Eingabe[[#This Row],[Betreiber Name]])</f>
        <v/>
      </c>
      <c r="F88" s="20" t="str">
        <f>IF(Referenztabelle_Eingabe[[#This Row],[Längengrad]]="","",Referenztabelle_Eingabe[[#This Row],[Längengrad]])</f>
        <v/>
      </c>
      <c r="G88" s="20" t="str">
        <f>IF(Referenztabelle_Eingabe[[#This Row],[Breitengrad]]="","",Referenztabelle_Eingabe[[#This Row],[Breitengrad]])</f>
        <v/>
      </c>
      <c r="H8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8" s="20" t="str">
        <f>IF(Referenztabelle_Eingabe[[#This Row],[Anzahl Stellplätze]]="","",Referenztabelle_Eingabe[[#This Row],[Anzahl Stellplätze]])</f>
        <v/>
      </c>
      <c r="J88" s="20" t="str">
        <f>IF(Referenztabelle_Eingabe[[#This Row],[Anzahl Stellplätze Lademöglichkeit]]="","",Referenztabelle_Eingabe[[#This Row],[Anzahl Stellplätze Lademöglichkeit]])</f>
        <v/>
      </c>
      <c r="K88" s="20" t="str">
        <f>IF(Referenztabelle_Eingabe[[#This Row],[Anzahl Stellplätze Lastenräder]]="","",Referenztabelle_Eingabe[[#This Row],[Anzahl Stellplätze Lastenräder]])</f>
        <v/>
      </c>
      <c r="L88" s="20" t="str">
        <f>IF(Referenztabelle_Eingabe[[#This Row],[Einfahrtshöhe]]="","",Referenztabelle_Eingabe[[#This Row],[Einfahrtshöhe]])</f>
        <v/>
      </c>
      <c r="M88" s="20" t="str">
        <f>IF(Referenztabelle_Eingabe[[#This Row],[Maximale Lenkerbreite]]="","",Referenztabelle_Eingabe[[#This Row],[Maximale Lenkerbreite]])</f>
        <v/>
      </c>
      <c r="N8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8" s="20" t="str">
        <f>IF(Referenztabelle_Eingabe[[#This Row],[Überwacht?]]="","",Referenztabelle_Eingabe[[#This Row],[Überwacht?]])</f>
        <v/>
      </c>
      <c r="P88" s="20" t="str">
        <f>IF(Referenztabelle_Eingabe[[#This Row],[Überdacht?]]="","",
IF(Referenztabelle_Eingabe[[#This Row],[Überdacht?]]=TRUE,"true",
IF(Referenztabelle_Eingabe[[#This Row],[Überdacht?]]=FALSE,"false")))</f>
        <v/>
      </c>
      <c r="Q88" s="20" t="str">
        <f>IF(Referenztabelle_Eingabe[[#This Row],[Ortsbezug]]="","",Referenztabelle_Eingabe[[#This Row],[Ortsbezug]])</f>
        <v/>
      </c>
      <c r="R88" s="20" t="str">
        <f>IF(Referenztabelle_Eingabe[[#This Row],[Haltestellen-ID]]="","",Referenztabelle_Eingabe[[#This Row],[Haltestellen-ID]])</f>
        <v/>
      </c>
      <c r="S8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8" s="20" t="str">
        <f>IF(Referenztabelle_Eingabe[[#This Row],[Gebühren-Informationen]]="","",Referenztabelle_Eingabe[[#This Row],[Gebühren-Informationen]])</f>
        <v/>
      </c>
      <c r="U88" s="20" t="str">
        <f>IF(Referenztabelle_Eingabe[[#This Row],[Maximale Parkdauer]]="","",Referenztabelle_Eingabe[[#This Row],[Maximale Parkdauer]])</f>
        <v/>
      </c>
      <c r="V8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8" s="20" t="str">
        <f>IF(Referenztabelle_Eingabe[[#This Row],[Foto-URL]]="","",Referenztabelle_Eingabe[[#This Row],[Foto-URL]])</f>
        <v/>
      </c>
      <c r="X88" s="20" t="str">
        <f>IF(Referenztabelle_Eingabe[[#This Row],[Webseite]]="","",Referenztabelle_Eingabe[[#This Row],[Webseite]])</f>
        <v/>
      </c>
      <c r="Y88" s="20" t="str">
        <f>IF(Referenztabelle_Eingabe[[#This Row],[Beschreibung]]="","",Referenztabelle_Eingabe[[#This Row],[Beschreibung]])</f>
        <v/>
      </c>
      <c r="Z88" s="20" t="str">
        <f>IF(Referenztabelle_Eingabe[[#This Row],[Schlagwort]]="","",Referenztabelle_Eingabe[[#This Row],[Schlagwort]])</f>
        <v/>
      </c>
    </row>
    <row r="89" spans="1:26" x14ac:dyDescent="0.25">
      <c r="A89" s="20" t="str">
        <f>IF(Referenztabelle_Eingabe[[#This Row],[ID]]="","",Referenztabelle_Eingabe[[#This Row],[ID]])</f>
        <v/>
      </c>
      <c r="B89" s="20" t="str">
        <f>IF(Referenztabelle_Eingabe[[#This Row],[Name]]="","",Referenztabelle_Eingabe[[#This Row],[Name]])</f>
        <v/>
      </c>
      <c r="C8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8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89" s="20" t="str">
        <f>IF(Referenztabelle_Eingabe[[#This Row],[Betreiber Name]]="","",Referenztabelle_Eingabe[[#This Row],[Betreiber Name]])</f>
        <v/>
      </c>
      <c r="F89" s="20" t="str">
        <f>IF(Referenztabelle_Eingabe[[#This Row],[Längengrad]]="","",Referenztabelle_Eingabe[[#This Row],[Längengrad]])</f>
        <v/>
      </c>
      <c r="G89" s="20" t="str">
        <f>IF(Referenztabelle_Eingabe[[#This Row],[Breitengrad]]="","",Referenztabelle_Eingabe[[#This Row],[Breitengrad]])</f>
        <v/>
      </c>
      <c r="H8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89" s="20" t="str">
        <f>IF(Referenztabelle_Eingabe[[#This Row],[Anzahl Stellplätze]]="","",Referenztabelle_Eingabe[[#This Row],[Anzahl Stellplätze]])</f>
        <v/>
      </c>
      <c r="J89" s="20" t="str">
        <f>IF(Referenztabelle_Eingabe[[#This Row],[Anzahl Stellplätze Lademöglichkeit]]="","",Referenztabelle_Eingabe[[#This Row],[Anzahl Stellplätze Lademöglichkeit]])</f>
        <v/>
      </c>
      <c r="K89" s="20" t="str">
        <f>IF(Referenztabelle_Eingabe[[#This Row],[Anzahl Stellplätze Lastenräder]]="","",Referenztabelle_Eingabe[[#This Row],[Anzahl Stellplätze Lastenräder]])</f>
        <v/>
      </c>
      <c r="L89" s="20" t="str">
        <f>IF(Referenztabelle_Eingabe[[#This Row],[Einfahrtshöhe]]="","",Referenztabelle_Eingabe[[#This Row],[Einfahrtshöhe]])</f>
        <v/>
      </c>
      <c r="M89" s="20" t="str">
        <f>IF(Referenztabelle_Eingabe[[#This Row],[Maximale Lenkerbreite]]="","",Referenztabelle_Eingabe[[#This Row],[Maximale Lenkerbreite]])</f>
        <v/>
      </c>
      <c r="N8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89" s="20" t="str">
        <f>IF(Referenztabelle_Eingabe[[#This Row],[Überwacht?]]="","",Referenztabelle_Eingabe[[#This Row],[Überwacht?]])</f>
        <v/>
      </c>
      <c r="P89" s="20" t="str">
        <f>IF(Referenztabelle_Eingabe[[#This Row],[Überdacht?]]="","",
IF(Referenztabelle_Eingabe[[#This Row],[Überdacht?]]=TRUE,"true",
IF(Referenztabelle_Eingabe[[#This Row],[Überdacht?]]=FALSE,"false")))</f>
        <v/>
      </c>
      <c r="Q89" s="20" t="str">
        <f>IF(Referenztabelle_Eingabe[[#This Row],[Ortsbezug]]="","",Referenztabelle_Eingabe[[#This Row],[Ortsbezug]])</f>
        <v/>
      </c>
      <c r="R89" s="20" t="str">
        <f>IF(Referenztabelle_Eingabe[[#This Row],[Haltestellen-ID]]="","",Referenztabelle_Eingabe[[#This Row],[Haltestellen-ID]])</f>
        <v/>
      </c>
      <c r="S8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89" s="20" t="str">
        <f>IF(Referenztabelle_Eingabe[[#This Row],[Gebühren-Informationen]]="","",Referenztabelle_Eingabe[[#This Row],[Gebühren-Informationen]])</f>
        <v/>
      </c>
      <c r="U89" s="20" t="str">
        <f>IF(Referenztabelle_Eingabe[[#This Row],[Maximale Parkdauer]]="","",Referenztabelle_Eingabe[[#This Row],[Maximale Parkdauer]])</f>
        <v/>
      </c>
      <c r="V8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89" s="20" t="str">
        <f>IF(Referenztabelle_Eingabe[[#This Row],[Foto-URL]]="","",Referenztabelle_Eingabe[[#This Row],[Foto-URL]])</f>
        <v/>
      </c>
      <c r="X89" s="20" t="str">
        <f>IF(Referenztabelle_Eingabe[[#This Row],[Webseite]]="","",Referenztabelle_Eingabe[[#This Row],[Webseite]])</f>
        <v/>
      </c>
      <c r="Y89" s="20" t="str">
        <f>IF(Referenztabelle_Eingabe[[#This Row],[Beschreibung]]="","",Referenztabelle_Eingabe[[#This Row],[Beschreibung]])</f>
        <v/>
      </c>
      <c r="Z89" s="20" t="str">
        <f>IF(Referenztabelle_Eingabe[[#This Row],[Schlagwort]]="","",Referenztabelle_Eingabe[[#This Row],[Schlagwort]])</f>
        <v/>
      </c>
    </row>
    <row r="90" spans="1:26" x14ac:dyDescent="0.25">
      <c r="A90" s="20" t="str">
        <f>IF(Referenztabelle_Eingabe[[#This Row],[ID]]="","",Referenztabelle_Eingabe[[#This Row],[ID]])</f>
        <v/>
      </c>
      <c r="B90" s="20" t="str">
        <f>IF(Referenztabelle_Eingabe[[#This Row],[Name]]="","",Referenztabelle_Eingabe[[#This Row],[Name]])</f>
        <v/>
      </c>
      <c r="C9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0" s="20" t="str">
        <f>IF(Referenztabelle_Eingabe[[#This Row],[Betreiber Name]]="","",Referenztabelle_Eingabe[[#This Row],[Betreiber Name]])</f>
        <v/>
      </c>
      <c r="F90" s="20" t="str">
        <f>IF(Referenztabelle_Eingabe[[#This Row],[Längengrad]]="","",Referenztabelle_Eingabe[[#This Row],[Längengrad]])</f>
        <v/>
      </c>
      <c r="G90" s="20" t="str">
        <f>IF(Referenztabelle_Eingabe[[#This Row],[Breitengrad]]="","",Referenztabelle_Eingabe[[#This Row],[Breitengrad]])</f>
        <v/>
      </c>
      <c r="H9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0" s="20" t="str">
        <f>IF(Referenztabelle_Eingabe[[#This Row],[Anzahl Stellplätze]]="","",Referenztabelle_Eingabe[[#This Row],[Anzahl Stellplätze]])</f>
        <v/>
      </c>
      <c r="J90" s="20" t="str">
        <f>IF(Referenztabelle_Eingabe[[#This Row],[Anzahl Stellplätze Lademöglichkeit]]="","",Referenztabelle_Eingabe[[#This Row],[Anzahl Stellplätze Lademöglichkeit]])</f>
        <v/>
      </c>
      <c r="K90" s="20" t="str">
        <f>IF(Referenztabelle_Eingabe[[#This Row],[Anzahl Stellplätze Lastenräder]]="","",Referenztabelle_Eingabe[[#This Row],[Anzahl Stellplätze Lastenräder]])</f>
        <v/>
      </c>
      <c r="L90" s="20" t="str">
        <f>IF(Referenztabelle_Eingabe[[#This Row],[Einfahrtshöhe]]="","",Referenztabelle_Eingabe[[#This Row],[Einfahrtshöhe]])</f>
        <v/>
      </c>
      <c r="M90" s="20" t="str">
        <f>IF(Referenztabelle_Eingabe[[#This Row],[Maximale Lenkerbreite]]="","",Referenztabelle_Eingabe[[#This Row],[Maximale Lenkerbreite]])</f>
        <v/>
      </c>
      <c r="N9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0" s="20" t="str">
        <f>IF(Referenztabelle_Eingabe[[#This Row],[Überwacht?]]="","",Referenztabelle_Eingabe[[#This Row],[Überwacht?]])</f>
        <v/>
      </c>
      <c r="P90" s="20" t="str">
        <f>IF(Referenztabelle_Eingabe[[#This Row],[Überdacht?]]="","",
IF(Referenztabelle_Eingabe[[#This Row],[Überdacht?]]=TRUE,"true",
IF(Referenztabelle_Eingabe[[#This Row],[Überdacht?]]=FALSE,"false")))</f>
        <v/>
      </c>
      <c r="Q90" s="20" t="str">
        <f>IF(Referenztabelle_Eingabe[[#This Row],[Ortsbezug]]="","",Referenztabelle_Eingabe[[#This Row],[Ortsbezug]])</f>
        <v/>
      </c>
      <c r="R90" s="20" t="str">
        <f>IF(Referenztabelle_Eingabe[[#This Row],[Haltestellen-ID]]="","",Referenztabelle_Eingabe[[#This Row],[Haltestellen-ID]])</f>
        <v/>
      </c>
      <c r="S9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0" s="20" t="str">
        <f>IF(Referenztabelle_Eingabe[[#This Row],[Gebühren-Informationen]]="","",Referenztabelle_Eingabe[[#This Row],[Gebühren-Informationen]])</f>
        <v/>
      </c>
      <c r="U90" s="20" t="str">
        <f>IF(Referenztabelle_Eingabe[[#This Row],[Maximale Parkdauer]]="","",Referenztabelle_Eingabe[[#This Row],[Maximale Parkdauer]])</f>
        <v/>
      </c>
      <c r="V9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0" s="20" t="str">
        <f>IF(Referenztabelle_Eingabe[[#This Row],[Foto-URL]]="","",Referenztabelle_Eingabe[[#This Row],[Foto-URL]])</f>
        <v/>
      </c>
      <c r="X90" s="20" t="str">
        <f>IF(Referenztabelle_Eingabe[[#This Row],[Webseite]]="","",Referenztabelle_Eingabe[[#This Row],[Webseite]])</f>
        <v/>
      </c>
      <c r="Y90" s="20" t="str">
        <f>IF(Referenztabelle_Eingabe[[#This Row],[Beschreibung]]="","",Referenztabelle_Eingabe[[#This Row],[Beschreibung]])</f>
        <v/>
      </c>
      <c r="Z90" s="20" t="str">
        <f>IF(Referenztabelle_Eingabe[[#This Row],[Schlagwort]]="","",Referenztabelle_Eingabe[[#This Row],[Schlagwort]])</f>
        <v/>
      </c>
    </row>
    <row r="91" spans="1:26" x14ac:dyDescent="0.25">
      <c r="A91" s="20" t="str">
        <f>IF(Referenztabelle_Eingabe[[#This Row],[ID]]="","",Referenztabelle_Eingabe[[#This Row],[ID]])</f>
        <v/>
      </c>
      <c r="B91" s="20" t="str">
        <f>IF(Referenztabelle_Eingabe[[#This Row],[Name]]="","",Referenztabelle_Eingabe[[#This Row],[Name]])</f>
        <v/>
      </c>
      <c r="C9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1" s="20" t="str">
        <f>IF(Referenztabelle_Eingabe[[#This Row],[Betreiber Name]]="","",Referenztabelle_Eingabe[[#This Row],[Betreiber Name]])</f>
        <v/>
      </c>
      <c r="F91" s="20" t="str">
        <f>IF(Referenztabelle_Eingabe[[#This Row],[Längengrad]]="","",Referenztabelle_Eingabe[[#This Row],[Längengrad]])</f>
        <v/>
      </c>
      <c r="G91" s="20" t="str">
        <f>IF(Referenztabelle_Eingabe[[#This Row],[Breitengrad]]="","",Referenztabelle_Eingabe[[#This Row],[Breitengrad]])</f>
        <v/>
      </c>
      <c r="H9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1" s="20" t="str">
        <f>IF(Referenztabelle_Eingabe[[#This Row],[Anzahl Stellplätze]]="","",Referenztabelle_Eingabe[[#This Row],[Anzahl Stellplätze]])</f>
        <v/>
      </c>
      <c r="J91" s="20" t="str">
        <f>IF(Referenztabelle_Eingabe[[#This Row],[Anzahl Stellplätze Lademöglichkeit]]="","",Referenztabelle_Eingabe[[#This Row],[Anzahl Stellplätze Lademöglichkeit]])</f>
        <v/>
      </c>
      <c r="K91" s="20" t="str">
        <f>IF(Referenztabelle_Eingabe[[#This Row],[Anzahl Stellplätze Lastenräder]]="","",Referenztabelle_Eingabe[[#This Row],[Anzahl Stellplätze Lastenräder]])</f>
        <v/>
      </c>
      <c r="L91" s="20" t="str">
        <f>IF(Referenztabelle_Eingabe[[#This Row],[Einfahrtshöhe]]="","",Referenztabelle_Eingabe[[#This Row],[Einfahrtshöhe]])</f>
        <v/>
      </c>
      <c r="M91" s="20" t="str">
        <f>IF(Referenztabelle_Eingabe[[#This Row],[Maximale Lenkerbreite]]="","",Referenztabelle_Eingabe[[#This Row],[Maximale Lenkerbreite]])</f>
        <v/>
      </c>
      <c r="N9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1" s="20" t="str">
        <f>IF(Referenztabelle_Eingabe[[#This Row],[Überwacht?]]="","",Referenztabelle_Eingabe[[#This Row],[Überwacht?]])</f>
        <v/>
      </c>
      <c r="P91" s="20" t="str">
        <f>IF(Referenztabelle_Eingabe[[#This Row],[Überdacht?]]="","",
IF(Referenztabelle_Eingabe[[#This Row],[Überdacht?]]=TRUE,"true",
IF(Referenztabelle_Eingabe[[#This Row],[Überdacht?]]=FALSE,"false")))</f>
        <v/>
      </c>
      <c r="Q91" s="20" t="str">
        <f>IF(Referenztabelle_Eingabe[[#This Row],[Ortsbezug]]="","",Referenztabelle_Eingabe[[#This Row],[Ortsbezug]])</f>
        <v/>
      </c>
      <c r="R91" s="20" t="str">
        <f>IF(Referenztabelle_Eingabe[[#This Row],[Haltestellen-ID]]="","",Referenztabelle_Eingabe[[#This Row],[Haltestellen-ID]])</f>
        <v/>
      </c>
      <c r="S9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1" s="20" t="str">
        <f>IF(Referenztabelle_Eingabe[[#This Row],[Gebühren-Informationen]]="","",Referenztabelle_Eingabe[[#This Row],[Gebühren-Informationen]])</f>
        <v/>
      </c>
      <c r="U91" s="20" t="str">
        <f>IF(Referenztabelle_Eingabe[[#This Row],[Maximale Parkdauer]]="","",Referenztabelle_Eingabe[[#This Row],[Maximale Parkdauer]])</f>
        <v/>
      </c>
      <c r="V9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1" s="20" t="str">
        <f>IF(Referenztabelle_Eingabe[[#This Row],[Foto-URL]]="","",Referenztabelle_Eingabe[[#This Row],[Foto-URL]])</f>
        <v/>
      </c>
      <c r="X91" s="20" t="str">
        <f>IF(Referenztabelle_Eingabe[[#This Row],[Webseite]]="","",Referenztabelle_Eingabe[[#This Row],[Webseite]])</f>
        <v/>
      </c>
      <c r="Y91" s="20" t="str">
        <f>IF(Referenztabelle_Eingabe[[#This Row],[Beschreibung]]="","",Referenztabelle_Eingabe[[#This Row],[Beschreibung]])</f>
        <v/>
      </c>
      <c r="Z91" s="20" t="str">
        <f>IF(Referenztabelle_Eingabe[[#This Row],[Schlagwort]]="","",Referenztabelle_Eingabe[[#This Row],[Schlagwort]])</f>
        <v/>
      </c>
    </row>
    <row r="92" spans="1:26" x14ac:dyDescent="0.25">
      <c r="A92" s="20" t="str">
        <f>IF(Referenztabelle_Eingabe[[#This Row],[ID]]="","",Referenztabelle_Eingabe[[#This Row],[ID]])</f>
        <v/>
      </c>
      <c r="B92" s="20" t="str">
        <f>IF(Referenztabelle_Eingabe[[#This Row],[Name]]="","",Referenztabelle_Eingabe[[#This Row],[Name]])</f>
        <v/>
      </c>
      <c r="C9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2" s="20" t="str">
        <f>IF(Referenztabelle_Eingabe[[#This Row],[Betreiber Name]]="","",Referenztabelle_Eingabe[[#This Row],[Betreiber Name]])</f>
        <v/>
      </c>
      <c r="F92" s="20" t="str">
        <f>IF(Referenztabelle_Eingabe[[#This Row],[Längengrad]]="","",Referenztabelle_Eingabe[[#This Row],[Längengrad]])</f>
        <v/>
      </c>
      <c r="G92" s="20" t="str">
        <f>IF(Referenztabelle_Eingabe[[#This Row],[Breitengrad]]="","",Referenztabelle_Eingabe[[#This Row],[Breitengrad]])</f>
        <v/>
      </c>
      <c r="H9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2" s="20" t="str">
        <f>IF(Referenztabelle_Eingabe[[#This Row],[Anzahl Stellplätze]]="","",Referenztabelle_Eingabe[[#This Row],[Anzahl Stellplätze]])</f>
        <v/>
      </c>
      <c r="J92" s="20" t="str">
        <f>IF(Referenztabelle_Eingabe[[#This Row],[Anzahl Stellplätze Lademöglichkeit]]="","",Referenztabelle_Eingabe[[#This Row],[Anzahl Stellplätze Lademöglichkeit]])</f>
        <v/>
      </c>
      <c r="K92" s="20" t="str">
        <f>IF(Referenztabelle_Eingabe[[#This Row],[Anzahl Stellplätze Lastenräder]]="","",Referenztabelle_Eingabe[[#This Row],[Anzahl Stellplätze Lastenräder]])</f>
        <v/>
      </c>
      <c r="L92" s="20" t="str">
        <f>IF(Referenztabelle_Eingabe[[#This Row],[Einfahrtshöhe]]="","",Referenztabelle_Eingabe[[#This Row],[Einfahrtshöhe]])</f>
        <v/>
      </c>
      <c r="M92" s="20" t="str">
        <f>IF(Referenztabelle_Eingabe[[#This Row],[Maximale Lenkerbreite]]="","",Referenztabelle_Eingabe[[#This Row],[Maximale Lenkerbreite]])</f>
        <v/>
      </c>
      <c r="N9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2" s="20" t="str">
        <f>IF(Referenztabelle_Eingabe[[#This Row],[Überwacht?]]="","",Referenztabelle_Eingabe[[#This Row],[Überwacht?]])</f>
        <v/>
      </c>
      <c r="P92" s="20" t="str">
        <f>IF(Referenztabelle_Eingabe[[#This Row],[Überdacht?]]="","",
IF(Referenztabelle_Eingabe[[#This Row],[Überdacht?]]=TRUE,"true",
IF(Referenztabelle_Eingabe[[#This Row],[Überdacht?]]=FALSE,"false")))</f>
        <v/>
      </c>
      <c r="Q92" s="20" t="str">
        <f>IF(Referenztabelle_Eingabe[[#This Row],[Ortsbezug]]="","",Referenztabelle_Eingabe[[#This Row],[Ortsbezug]])</f>
        <v/>
      </c>
      <c r="R92" s="20" t="str">
        <f>IF(Referenztabelle_Eingabe[[#This Row],[Haltestellen-ID]]="","",Referenztabelle_Eingabe[[#This Row],[Haltestellen-ID]])</f>
        <v/>
      </c>
      <c r="S9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2" s="20" t="str">
        <f>IF(Referenztabelle_Eingabe[[#This Row],[Gebühren-Informationen]]="","",Referenztabelle_Eingabe[[#This Row],[Gebühren-Informationen]])</f>
        <v/>
      </c>
      <c r="U92" s="20" t="str">
        <f>IF(Referenztabelle_Eingabe[[#This Row],[Maximale Parkdauer]]="","",Referenztabelle_Eingabe[[#This Row],[Maximale Parkdauer]])</f>
        <v/>
      </c>
      <c r="V9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2" s="20" t="str">
        <f>IF(Referenztabelle_Eingabe[[#This Row],[Foto-URL]]="","",Referenztabelle_Eingabe[[#This Row],[Foto-URL]])</f>
        <v/>
      </c>
      <c r="X92" s="20" t="str">
        <f>IF(Referenztabelle_Eingabe[[#This Row],[Webseite]]="","",Referenztabelle_Eingabe[[#This Row],[Webseite]])</f>
        <v/>
      </c>
      <c r="Y92" s="20" t="str">
        <f>IF(Referenztabelle_Eingabe[[#This Row],[Beschreibung]]="","",Referenztabelle_Eingabe[[#This Row],[Beschreibung]])</f>
        <v/>
      </c>
      <c r="Z92" s="20" t="str">
        <f>IF(Referenztabelle_Eingabe[[#This Row],[Schlagwort]]="","",Referenztabelle_Eingabe[[#This Row],[Schlagwort]])</f>
        <v/>
      </c>
    </row>
    <row r="93" spans="1:26" x14ac:dyDescent="0.25">
      <c r="A93" s="20" t="str">
        <f>IF(Referenztabelle_Eingabe[[#This Row],[ID]]="","",Referenztabelle_Eingabe[[#This Row],[ID]])</f>
        <v/>
      </c>
      <c r="B93" s="20" t="str">
        <f>IF(Referenztabelle_Eingabe[[#This Row],[Name]]="","",Referenztabelle_Eingabe[[#This Row],[Name]])</f>
        <v/>
      </c>
      <c r="C9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3" s="20" t="str">
        <f>IF(Referenztabelle_Eingabe[[#This Row],[Betreiber Name]]="","",Referenztabelle_Eingabe[[#This Row],[Betreiber Name]])</f>
        <v/>
      </c>
      <c r="F93" s="20" t="str">
        <f>IF(Referenztabelle_Eingabe[[#This Row],[Längengrad]]="","",Referenztabelle_Eingabe[[#This Row],[Längengrad]])</f>
        <v/>
      </c>
      <c r="G93" s="20" t="str">
        <f>IF(Referenztabelle_Eingabe[[#This Row],[Breitengrad]]="","",Referenztabelle_Eingabe[[#This Row],[Breitengrad]])</f>
        <v/>
      </c>
      <c r="H9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3" s="20" t="str">
        <f>IF(Referenztabelle_Eingabe[[#This Row],[Anzahl Stellplätze]]="","",Referenztabelle_Eingabe[[#This Row],[Anzahl Stellplätze]])</f>
        <v/>
      </c>
      <c r="J93" s="20" t="str">
        <f>IF(Referenztabelle_Eingabe[[#This Row],[Anzahl Stellplätze Lademöglichkeit]]="","",Referenztabelle_Eingabe[[#This Row],[Anzahl Stellplätze Lademöglichkeit]])</f>
        <v/>
      </c>
      <c r="K93" s="20" t="str">
        <f>IF(Referenztabelle_Eingabe[[#This Row],[Anzahl Stellplätze Lastenräder]]="","",Referenztabelle_Eingabe[[#This Row],[Anzahl Stellplätze Lastenräder]])</f>
        <v/>
      </c>
      <c r="L93" s="20" t="str">
        <f>IF(Referenztabelle_Eingabe[[#This Row],[Einfahrtshöhe]]="","",Referenztabelle_Eingabe[[#This Row],[Einfahrtshöhe]])</f>
        <v/>
      </c>
      <c r="M93" s="20" t="str">
        <f>IF(Referenztabelle_Eingabe[[#This Row],[Maximale Lenkerbreite]]="","",Referenztabelle_Eingabe[[#This Row],[Maximale Lenkerbreite]])</f>
        <v/>
      </c>
      <c r="N9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3" s="20" t="str">
        <f>IF(Referenztabelle_Eingabe[[#This Row],[Überwacht?]]="","",Referenztabelle_Eingabe[[#This Row],[Überwacht?]])</f>
        <v/>
      </c>
      <c r="P93" s="20" t="str">
        <f>IF(Referenztabelle_Eingabe[[#This Row],[Überdacht?]]="","",
IF(Referenztabelle_Eingabe[[#This Row],[Überdacht?]]=TRUE,"true",
IF(Referenztabelle_Eingabe[[#This Row],[Überdacht?]]=FALSE,"false")))</f>
        <v/>
      </c>
      <c r="Q93" s="20" t="str">
        <f>IF(Referenztabelle_Eingabe[[#This Row],[Ortsbezug]]="","",Referenztabelle_Eingabe[[#This Row],[Ortsbezug]])</f>
        <v/>
      </c>
      <c r="R93" s="20" t="str">
        <f>IF(Referenztabelle_Eingabe[[#This Row],[Haltestellen-ID]]="","",Referenztabelle_Eingabe[[#This Row],[Haltestellen-ID]])</f>
        <v/>
      </c>
      <c r="S9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3" s="20" t="str">
        <f>IF(Referenztabelle_Eingabe[[#This Row],[Gebühren-Informationen]]="","",Referenztabelle_Eingabe[[#This Row],[Gebühren-Informationen]])</f>
        <v/>
      </c>
      <c r="U93" s="20" t="str">
        <f>IF(Referenztabelle_Eingabe[[#This Row],[Maximale Parkdauer]]="","",Referenztabelle_Eingabe[[#This Row],[Maximale Parkdauer]])</f>
        <v/>
      </c>
      <c r="V9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3" s="20" t="str">
        <f>IF(Referenztabelle_Eingabe[[#This Row],[Foto-URL]]="","",Referenztabelle_Eingabe[[#This Row],[Foto-URL]])</f>
        <v/>
      </c>
      <c r="X93" s="20" t="str">
        <f>IF(Referenztabelle_Eingabe[[#This Row],[Webseite]]="","",Referenztabelle_Eingabe[[#This Row],[Webseite]])</f>
        <v/>
      </c>
      <c r="Y93" s="20" t="str">
        <f>IF(Referenztabelle_Eingabe[[#This Row],[Beschreibung]]="","",Referenztabelle_Eingabe[[#This Row],[Beschreibung]])</f>
        <v/>
      </c>
      <c r="Z93" s="20" t="str">
        <f>IF(Referenztabelle_Eingabe[[#This Row],[Schlagwort]]="","",Referenztabelle_Eingabe[[#This Row],[Schlagwort]])</f>
        <v/>
      </c>
    </row>
    <row r="94" spans="1:26" x14ac:dyDescent="0.25">
      <c r="A94" s="20" t="str">
        <f>IF(Referenztabelle_Eingabe[[#This Row],[ID]]="","",Referenztabelle_Eingabe[[#This Row],[ID]])</f>
        <v/>
      </c>
      <c r="B94" s="20" t="str">
        <f>IF(Referenztabelle_Eingabe[[#This Row],[Name]]="","",Referenztabelle_Eingabe[[#This Row],[Name]])</f>
        <v/>
      </c>
      <c r="C9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4" s="20" t="str">
        <f>IF(Referenztabelle_Eingabe[[#This Row],[Betreiber Name]]="","",Referenztabelle_Eingabe[[#This Row],[Betreiber Name]])</f>
        <v/>
      </c>
      <c r="F94" s="20" t="str">
        <f>IF(Referenztabelle_Eingabe[[#This Row],[Längengrad]]="","",Referenztabelle_Eingabe[[#This Row],[Längengrad]])</f>
        <v/>
      </c>
      <c r="G94" s="20" t="str">
        <f>IF(Referenztabelle_Eingabe[[#This Row],[Breitengrad]]="","",Referenztabelle_Eingabe[[#This Row],[Breitengrad]])</f>
        <v/>
      </c>
      <c r="H9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4" s="20" t="str">
        <f>IF(Referenztabelle_Eingabe[[#This Row],[Anzahl Stellplätze]]="","",Referenztabelle_Eingabe[[#This Row],[Anzahl Stellplätze]])</f>
        <v/>
      </c>
      <c r="J94" s="20" t="str">
        <f>IF(Referenztabelle_Eingabe[[#This Row],[Anzahl Stellplätze Lademöglichkeit]]="","",Referenztabelle_Eingabe[[#This Row],[Anzahl Stellplätze Lademöglichkeit]])</f>
        <v/>
      </c>
      <c r="K94" s="20" t="str">
        <f>IF(Referenztabelle_Eingabe[[#This Row],[Anzahl Stellplätze Lastenräder]]="","",Referenztabelle_Eingabe[[#This Row],[Anzahl Stellplätze Lastenräder]])</f>
        <v/>
      </c>
      <c r="L94" s="20" t="str">
        <f>IF(Referenztabelle_Eingabe[[#This Row],[Einfahrtshöhe]]="","",Referenztabelle_Eingabe[[#This Row],[Einfahrtshöhe]])</f>
        <v/>
      </c>
      <c r="M94" s="20" t="str">
        <f>IF(Referenztabelle_Eingabe[[#This Row],[Maximale Lenkerbreite]]="","",Referenztabelle_Eingabe[[#This Row],[Maximale Lenkerbreite]])</f>
        <v/>
      </c>
      <c r="N9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4" s="20" t="str">
        <f>IF(Referenztabelle_Eingabe[[#This Row],[Überwacht?]]="","",Referenztabelle_Eingabe[[#This Row],[Überwacht?]])</f>
        <v/>
      </c>
      <c r="P94" s="20" t="str">
        <f>IF(Referenztabelle_Eingabe[[#This Row],[Überdacht?]]="","",
IF(Referenztabelle_Eingabe[[#This Row],[Überdacht?]]=TRUE,"true",
IF(Referenztabelle_Eingabe[[#This Row],[Überdacht?]]=FALSE,"false")))</f>
        <v/>
      </c>
      <c r="Q94" s="20" t="str">
        <f>IF(Referenztabelle_Eingabe[[#This Row],[Ortsbezug]]="","",Referenztabelle_Eingabe[[#This Row],[Ortsbezug]])</f>
        <v/>
      </c>
      <c r="R94" s="20" t="str">
        <f>IF(Referenztabelle_Eingabe[[#This Row],[Haltestellen-ID]]="","",Referenztabelle_Eingabe[[#This Row],[Haltestellen-ID]])</f>
        <v/>
      </c>
      <c r="S9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4" s="20" t="str">
        <f>IF(Referenztabelle_Eingabe[[#This Row],[Gebühren-Informationen]]="","",Referenztabelle_Eingabe[[#This Row],[Gebühren-Informationen]])</f>
        <v/>
      </c>
      <c r="U94" s="20" t="str">
        <f>IF(Referenztabelle_Eingabe[[#This Row],[Maximale Parkdauer]]="","",Referenztabelle_Eingabe[[#This Row],[Maximale Parkdauer]])</f>
        <v/>
      </c>
      <c r="V9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4" s="20" t="str">
        <f>IF(Referenztabelle_Eingabe[[#This Row],[Foto-URL]]="","",Referenztabelle_Eingabe[[#This Row],[Foto-URL]])</f>
        <v/>
      </c>
      <c r="X94" s="20" t="str">
        <f>IF(Referenztabelle_Eingabe[[#This Row],[Webseite]]="","",Referenztabelle_Eingabe[[#This Row],[Webseite]])</f>
        <v/>
      </c>
      <c r="Y94" s="20" t="str">
        <f>IF(Referenztabelle_Eingabe[[#This Row],[Beschreibung]]="","",Referenztabelle_Eingabe[[#This Row],[Beschreibung]])</f>
        <v/>
      </c>
      <c r="Z94" s="20" t="str">
        <f>IF(Referenztabelle_Eingabe[[#This Row],[Schlagwort]]="","",Referenztabelle_Eingabe[[#This Row],[Schlagwort]])</f>
        <v/>
      </c>
    </row>
    <row r="95" spans="1:26" x14ac:dyDescent="0.25">
      <c r="A95" s="20" t="str">
        <f>IF(Referenztabelle_Eingabe[[#This Row],[ID]]="","",Referenztabelle_Eingabe[[#This Row],[ID]])</f>
        <v/>
      </c>
      <c r="B95" s="20" t="str">
        <f>IF(Referenztabelle_Eingabe[[#This Row],[Name]]="","",Referenztabelle_Eingabe[[#This Row],[Name]])</f>
        <v/>
      </c>
      <c r="C9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5" s="20" t="str">
        <f>IF(Referenztabelle_Eingabe[[#This Row],[Betreiber Name]]="","",Referenztabelle_Eingabe[[#This Row],[Betreiber Name]])</f>
        <v/>
      </c>
      <c r="F95" s="20" t="str">
        <f>IF(Referenztabelle_Eingabe[[#This Row],[Längengrad]]="","",Referenztabelle_Eingabe[[#This Row],[Längengrad]])</f>
        <v/>
      </c>
      <c r="G95" s="20" t="str">
        <f>IF(Referenztabelle_Eingabe[[#This Row],[Breitengrad]]="","",Referenztabelle_Eingabe[[#This Row],[Breitengrad]])</f>
        <v/>
      </c>
      <c r="H9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5" s="20" t="str">
        <f>IF(Referenztabelle_Eingabe[[#This Row],[Anzahl Stellplätze]]="","",Referenztabelle_Eingabe[[#This Row],[Anzahl Stellplätze]])</f>
        <v/>
      </c>
      <c r="J95" s="20" t="str">
        <f>IF(Referenztabelle_Eingabe[[#This Row],[Anzahl Stellplätze Lademöglichkeit]]="","",Referenztabelle_Eingabe[[#This Row],[Anzahl Stellplätze Lademöglichkeit]])</f>
        <v/>
      </c>
      <c r="K95" s="20" t="str">
        <f>IF(Referenztabelle_Eingabe[[#This Row],[Anzahl Stellplätze Lastenräder]]="","",Referenztabelle_Eingabe[[#This Row],[Anzahl Stellplätze Lastenräder]])</f>
        <v/>
      </c>
      <c r="L95" s="20" t="str">
        <f>IF(Referenztabelle_Eingabe[[#This Row],[Einfahrtshöhe]]="","",Referenztabelle_Eingabe[[#This Row],[Einfahrtshöhe]])</f>
        <v/>
      </c>
      <c r="M95" s="20" t="str">
        <f>IF(Referenztabelle_Eingabe[[#This Row],[Maximale Lenkerbreite]]="","",Referenztabelle_Eingabe[[#This Row],[Maximale Lenkerbreite]])</f>
        <v/>
      </c>
      <c r="N9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5" s="20" t="str">
        <f>IF(Referenztabelle_Eingabe[[#This Row],[Überwacht?]]="","",Referenztabelle_Eingabe[[#This Row],[Überwacht?]])</f>
        <v/>
      </c>
      <c r="P95" s="20" t="str">
        <f>IF(Referenztabelle_Eingabe[[#This Row],[Überdacht?]]="","",
IF(Referenztabelle_Eingabe[[#This Row],[Überdacht?]]=TRUE,"true",
IF(Referenztabelle_Eingabe[[#This Row],[Überdacht?]]=FALSE,"false")))</f>
        <v/>
      </c>
      <c r="Q95" s="20" t="str">
        <f>IF(Referenztabelle_Eingabe[[#This Row],[Ortsbezug]]="","",Referenztabelle_Eingabe[[#This Row],[Ortsbezug]])</f>
        <v/>
      </c>
      <c r="R95" s="20" t="str">
        <f>IF(Referenztabelle_Eingabe[[#This Row],[Haltestellen-ID]]="","",Referenztabelle_Eingabe[[#This Row],[Haltestellen-ID]])</f>
        <v/>
      </c>
      <c r="S9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5" s="20" t="str">
        <f>IF(Referenztabelle_Eingabe[[#This Row],[Gebühren-Informationen]]="","",Referenztabelle_Eingabe[[#This Row],[Gebühren-Informationen]])</f>
        <v/>
      </c>
      <c r="U95" s="20" t="str">
        <f>IF(Referenztabelle_Eingabe[[#This Row],[Maximale Parkdauer]]="","",Referenztabelle_Eingabe[[#This Row],[Maximale Parkdauer]])</f>
        <v/>
      </c>
      <c r="V9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5" s="20" t="str">
        <f>IF(Referenztabelle_Eingabe[[#This Row],[Foto-URL]]="","",Referenztabelle_Eingabe[[#This Row],[Foto-URL]])</f>
        <v/>
      </c>
      <c r="X95" s="20" t="str">
        <f>IF(Referenztabelle_Eingabe[[#This Row],[Webseite]]="","",Referenztabelle_Eingabe[[#This Row],[Webseite]])</f>
        <v/>
      </c>
      <c r="Y95" s="20" t="str">
        <f>IF(Referenztabelle_Eingabe[[#This Row],[Beschreibung]]="","",Referenztabelle_Eingabe[[#This Row],[Beschreibung]])</f>
        <v/>
      </c>
      <c r="Z95" s="20" t="str">
        <f>IF(Referenztabelle_Eingabe[[#This Row],[Schlagwort]]="","",Referenztabelle_Eingabe[[#This Row],[Schlagwort]])</f>
        <v/>
      </c>
    </row>
    <row r="96" spans="1:26" x14ac:dyDescent="0.25">
      <c r="A96" s="20" t="str">
        <f>IF(Referenztabelle_Eingabe[[#This Row],[ID]]="","",Referenztabelle_Eingabe[[#This Row],[ID]])</f>
        <v/>
      </c>
      <c r="B96" s="20" t="str">
        <f>IF(Referenztabelle_Eingabe[[#This Row],[Name]]="","",Referenztabelle_Eingabe[[#This Row],[Name]])</f>
        <v/>
      </c>
      <c r="C9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6" s="20" t="str">
        <f>IF(Referenztabelle_Eingabe[[#This Row],[Betreiber Name]]="","",Referenztabelle_Eingabe[[#This Row],[Betreiber Name]])</f>
        <v/>
      </c>
      <c r="F96" s="20" t="str">
        <f>IF(Referenztabelle_Eingabe[[#This Row],[Längengrad]]="","",Referenztabelle_Eingabe[[#This Row],[Längengrad]])</f>
        <v/>
      </c>
      <c r="G96" s="20" t="str">
        <f>IF(Referenztabelle_Eingabe[[#This Row],[Breitengrad]]="","",Referenztabelle_Eingabe[[#This Row],[Breitengrad]])</f>
        <v/>
      </c>
      <c r="H9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6" s="20" t="str">
        <f>IF(Referenztabelle_Eingabe[[#This Row],[Anzahl Stellplätze]]="","",Referenztabelle_Eingabe[[#This Row],[Anzahl Stellplätze]])</f>
        <v/>
      </c>
      <c r="J96" s="20" t="str">
        <f>IF(Referenztabelle_Eingabe[[#This Row],[Anzahl Stellplätze Lademöglichkeit]]="","",Referenztabelle_Eingabe[[#This Row],[Anzahl Stellplätze Lademöglichkeit]])</f>
        <v/>
      </c>
      <c r="K96" s="20" t="str">
        <f>IF(Referenztabelle_Eingabe[[#This Row],[Anzahl Stellplätze Lastenräder]]="","",Referenztabelle_Eingabe[[#This Row],[Anzahl Stellplätze Lastenräder]])</f>
        <v/>
      </c>
      <c r="L96" s="20" t="str">
        <f>IF(Referenztabelle_Eingabe[[#This Row],[Einfahrtshöhe]]="","",Referenztabelle_Eingabe[[#This Row],[Einfahrtshöhe]])</f>
        <v/>
      </c>
      <c r="M96" s="20" t="str">
        <f>IF(Referenztabelle_Eingabe[[#This Row],[Maximale Lenkerbreite]]="","",Referenztabelle_Eingabe[[#This Row],[Maximale Lenkerbreite]])</f>
        <v/>
      </c>
      <c r="N9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6" s="20" t="str">
        <f>IF(Referenztabelle_Eingabe[[#This Row],[Überwacht?]]="","",Referenztabelle_Eingabe[[#This Row],[Überwacht?]])</f>
        <v/>
      </c>
      <c r="P96" s="20" t="str">
        <f>IF(Referenztabelle_Eingabe[[#This Row],[Überdacht?]]="","",
IF(Referenztabelle_Eingabe[[#This Row],[Überdacht?]]=TRUE,"true",
IF(Referenztabelle_Eingabe[[#This Row],[Überdacht?]]=FALSE,"false")))</f>
        <v/>
      </c>
      <c r="Q96" s="20" t="str">
        <f>IF(Referenztabelle_Eingabe[[#This Row],[Ortsbezug]]="","",Referenztabelle_Eingabe[[#This Row],[Ortsbezug]])</f>
        <v/>
      </c>
      <c r="R96" s="20" t="str">
        <f>IF(Referenztabelle_Eingabe[[#This Row],[Haltestellen-ID]]="","",Referenztabelle_Eingabe[[#This Row],[Haltestellen-ID]])</f>
        <v/>
      </c>
      <c r="S9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6" s="20" t="str">
        <f>IF(Referenztabelle_Eingabe[[#This Row],[Gebühren-Informationen]]="","",Referenztabelle_Eingabe[[#This Row],[Gebühren-Informationen]])</f>
        <v/>
      </c>
      <c r="U96" s="20" t="str">
        <f>IF(Referenztabelle_Eingabe[[#This Row],[Maximale Parkdauer]]="","",Referenztabelle_Eingabe[[#This Row],[Maximale Parkdauer]])</f>
        <v/>
      </c>
      <c r="V9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6" s="20" t="str">
        <f>IF(Referenztabelle_Eingabe[[#This Row],[Foto-URL]]="","",Referenztabelle_Eingabe[[#This Row],[Foto-URL]])</f>
        <v/>
      </c>
      <c r="X96" s="20" t="str">
        <f>IF(Referenztabelle_Eingabe[[#This Row],[Webseite]]="","",Referenztabelle_Eingabe[[#This Row],[Webseite]])</f>
        <v/>
      </c>
      <c r="Y96" s="20" t="str">
        <f>IF(Referenztabelle_Eingabe[[#This Row],[Beschreibung]]="","",Referenztabelle_Eingabe[[#This Row],[Beschreibung]])</f>
        <v/>
      </c>
      <c r="Z96" s="20" t="str">
        <f>IF(Referenztabelle_Eingabe[[#This Row],[Schlagwort]]="","",Referenztabelle_Eingabe[[#This Row],[Schlagwort]])</f>
        <v/>
      </c>
    </row>
    <row r="97" spans="1:26" x14ac:dyDescent="0.25">
      <c r="A97" s="20" t="str">
        <f>IF(Referenztabelle_Eingabe[[#This Row],[ID]]="","",Referenztabelle_Eingabe[[#This Row],[ID]])</f>
        <v/>
      </c>
      <c r="B97" s="20" t="str">
        <f>IF(Referenztabelle_Eingabe[[#This Row],[Name]]="","",Referenztabelle_Eingabe[[#This Row],[Name]])</f>
        <v/>
      </c>
      <c r="C9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7" s="20" t="str">
        <f>IF(Referenztabelle_Eingabe[[#This Row],[Betreiber Name]]="","",Referenztabelle_Eingabe[[#This Row],[Betreiber Name]])</f>
        <v/>
      </c>
      <c r="F97" s="20" t="str">
        <f>IF(Referenztabelle_Eingabe[[#This Row],[Längengrad]]="","",Referenztabelle_Eingabe[[#This Row],[Längengrad]])</f>
        <v/>
      </c>
      <c r="G97" s="20" t="str">
        <f>IF(Referenztabelle_Eingabe[[#This Row],[Breitengrad]]="","",Referenztabelle_Eingabe[[#This Row],[Breitengrad]])</f>
        <v/>
      </c>
      <c r="H9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7" s="20" t="str">
        <f>IF(Referenztabelle_Eingabe[[#This Row],[Anzahl Stellplätze]]="","",Referenztabelle_Eingabe[[#This Row],[Anzahl Stellplätze]])</f>
        <v/>
      </c>
      <c r="J97" s="20" t="str">
        <f>IF(Referenztabelle_Eingabe[[#This Row],[Anzahl Stellplätze Lademöglichkeit]]="","",Referenztabelle_Eingabe[[#This Row],[Anzahl Stellplätze Lademöglichkeit]])</f>
        <v/>
      </c>
      <c r="K97" s="20" t="str">
        <f>IF(Referenztabelle_Eingabe[[#This Row],[Anzahl Stellplätze Lastenräder]]="","",Referenztabelle_Eingabe[[#This Row],[Anzahl Stellplätze Lastenräder]])</f>
        <v/>
      </c>
      <c r="L97" s="20" t="str">
        <f>IF(Referenztabelle_Eingabe[[#This Row],[Einfahrtshöhe]]="","",Referenztabelle_Eingabe[[#This Row],[Einfahrtshöhe]])</f>
        <v/>
      </c>
      <c r="M97" s="20" t="str">
        <f>IF(Referenztabelle_Eingabe[[#This Row],[Maximale Lenkerbreite]]="","",Referenztabelle_Eingabe[[#This Row],[Maximale Lenkerbreite]])</f>
        <v/>
      </c>
      <c r="N9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7" s="20" t="str">
        <f>IF(Referenztabelle_Eingabe[[#This Row],[Überwacht?]]="","",Referenztabelle_Eingabe[[#This Row],[Überwacht?]])</f>
        <v/>
      </c>
      <c r="P97" s="20" t="str">
        <f>IF(Referenztabelle_Eingabe[[#This Row],[Überdacht?]]="","",
IF(Referenztabelle_Eingabe[[#This Row],[Überdacht?]]=TRUE,"true",
IF(Referenztabelle_Eingabe[[#This Row],[Überdacht?]]=FALSE,"false")))</f>
        <v/>
      </c>
      <c r="Q97" s="20" t="str">
        <f>IF(Referenztabelle_Eingabe[[#This Row],[Ortsbezug]]="","",Referenztabelle_Eingabe[[#This Row],[Ortsbezug]])</f>
        <v/>
      </c>
      <c r="R97" s="20" t="str">
        <f>IF(Referenztabelle_Eingabe[[#This Row],[Haltestellen-ID]]="","",Referenztabelle_Eingabe[[#This Row],[Haltestellen-ID]])</f>
        <v/>
      </c>
      <c r="S9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7" s="20" t="str">
        <f>IF(Referenztabelle_Eingabe[[#This Row],[Gebühren-Informationen]]="","",Referenztabelle_Eingabe[[#This Row],[Gebühren-Informationen]])</f>
        <v/>
      </c>
      <c r="U97" s="20" t="str">
        <f>IF(Referenztabelle_Eingabe[[#This Row],[Maximale Parkdauer]]="","",Referenztabelle_Eingabe[[#This Row],[Maximale Parkdauer]])</f>
        <v/>
      </c>
      <c r="V9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7" s="20" t="str">
        <f>IF(Referenztabelle_Eingabe[[#This Row],[Foto-URL]]="","",Referenztabelle_Eingabe[[#This Row],[Foto-URL]])</f>
        <v/>
      </c>
      <c r="X97" s="20" t="str">
        <f>IF(Referenztabelle_Eingabe[[#This Row],[Webseite]]="","",Referenztabelle_Eingabe[[#This Row],[Webseite]])</f>
        <v/>
      </c>
      <c r="Y97" s="20" t="str">
        <f>IF(Referenztabelle_Eingabe[[#This Row],[Beschreibung]]="","",Referenztabelle_Eingabe[[#This Row],[Beschreibung]])</f>
        <v/>
      </c>
      <c r="Z97" s="20" t="str">
        <f>IF(Referenztabelle_Eingabe[[#This Row],[Schlagwort]]="","",Referenztabelle_Eingabe[[#This Row],[Schlagwort]])</f>
        <v/>
      </c>
    </row>
    <row r="98" spans="1:26" x14ac:dyDescent="0.25">
      <c r="A98" s="20" t="str">
        <f>IF(Referenztabelle_Eingabe[[#This Row],[ID]]="","",Referenztabelle_Eingabe[[#This Row],[ID]])</f>
        <v/>
      </c>
      <c r="B98" s="20" t="str">
        <f>IF(Referenztabelle_Eingabe[[#This Row],[Name]]="","",Referenztabelle_Eingabe[[#This Row],[Name]])</f>
        <v/>
      </c>
      <c r="C9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8" s="20" t="str">
        <f>IF(Referenztabelle_Eingabe[[#This Row],[Betreiber Name]]="","",Referenztabelle_Eingabe[[#This Row],[Betreiber Name]])</f>
        <v/>
      </c>
      <c r="F98" s="20" t="str">
        <f>IF(Referenztabelle_Eingabe[[#This Row],[Längengrad]]="","",Referenztabelle_Eingabe[[#This Row],[Längengrad]])</f>
        <v/>
      </c>
      <c r="G98" s="20" t="str">
        <f>IF(Referenztabelle_Eingabe[[#This Row],[Breitengrad]]="","",Referenztabelle_Eingabe[[#This Row],[Breitengrad]])</f>
        <v/>
      </c>
      <c r="H9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8" s="20" t="str">
        <f>IF(Referenztabelle_Eingabe[[#This Row],[Anzahl Stellplätze]]="","",Referenztabelle_Eingabe[[#This Row],[Anzahl Stellplätze]])</f>
        <v/>
      </c>
      <c r="J98" s="20" t="str">
        <f>IF(Referenztabelle_Eingabe[[#This Row],[Anzahl Stellplätze Lademöglichkeit]]="","",Referenztabelle_Eingabe[[#This Row],[Anzahl Stellplätze Lademöglichkeit]])</f>
        <v/>
      </c>
      <c r="K98" s="20" t="str">
        <f>IF(Referenztabelle_Eingabe[[#This Row],[Anzahl Stellplätze Lastenräder]]="","",Referenztabelle_Eingabe[[#This Row],[Anzahl Stellplätze Lastenräder]])</f>
        <v/>
      </c>
      <c r="L98" s="20" t="str">
        <f>IF(Referenztabelle_Eingabe[[#This Row],[Einfahrtshöhe]]="","",Referenztabelle_Eingabe[[#This Row],[Einfahrtshöhe]])</f>
        <v/>
      </c>
      <c r="M98" s="20" t="str">
        <f>IF(Referenztabelle_Eingabe[[#This Row],[Maximale Lenkerbreite]]="","",Referenztabelle_Eingabe[[#This Row],[Maximale Lenkerbreite]])</f>
        <v/>
      </c>
      <c r="N9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8" s="20" t="str">
        <f>IF(Referenztabelle_Eingabe[[#This Row],[Überwacht?]]="","",Referenztabelle_Eingabe[[#This Row],[Überwacht?]])</f>
        <v/>
      </c>
      <c r="P98" s="20" t="str">
        <f>IF(Referenztabelle_Eingabe[[#This Row],[Überdacht?]]="","",
IF(Referenztabelle_Eingabe[[#This Row],[Überdacht?]]=TRUE,"true",
IF(Referenztabelle_Eingabe[[#This Row],[Überdacht?]]=FALSE,"false")))</f>
        <v/>
      </c>
      <c r="Q98" s="20" t="str">
        <f>IF(Referenztabelle_Eingabe[[#This Row],[Ortsbezug]]="","",Referenztabelle_Eingabe[[#This Row],[Ortsbezug]])</f>
        <v/>
      </c>
      <c r="R98" s="20" t="str">
        <f>IF(Referenztabelle_Eingabe[[#This Row],[Haltestellen-ID]]="","",Referenztabelle_Eingabe[[#This Row],[Haltestellen-ID]])</f>
        <v/>
      </c>
      <c r="S9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8" s="20" t="str">
        <f>IF(Referenztabelle_Eingabe[[#This Row],[Gebühren-Informationen]]="","",Referenztabelle_Eingabe[[#This Row],[Gebühren-Informationen]])</f>
        <v/>
      </c>
      <c r="U98" s="20" t="str">
        <f>IF(Referenztabelle_Eingabe[[#This Row],[Maximale Parkdauer]]="","",Referenztabelle_Eingabe[[#This Row],[Maximale Parkdauer]])</f>
        <v/>
      </c>
      <c r="V9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8" s="20" t="str">
        <f>IF(Referenztabelle_Eingabe[[#This Row],[Foto-URL]]="","",Referenztabelle_Eingabe[[#This Row],[Foto-URL]])</f>
        <v/>
      </c>
      <c r="X98" s="20" t="str">
        <f>IF(Referenztabelle_Eingabe[[#This Row],[Webseite]]="","",Referenztabelle_Eingabe[[#This Row],[Webseite]])</f>
        <v/>
      </c>
      <c r="Y98" s="20" t="str">
        <f>IF(Referenztabelle_Eingabe[[#This Row],[Beschreibung]]="","",Referenztabelle_Eingabe[[#This Row],[Beschreibung]])</f>
        <v/>
      </c>
      <c r="Z98" s="20" t="str">
        <f>IF(Referenztabelle_Eingabe[[#This Row],[Schlagwort]]="","",Referenztabelle_Eingabe[[#This Row],[Schlagwort]])</f>
        <v/>
      </c>
    </row>
    <row r="99" spans="1:26" x14ac:dyDescent="0.25">
      <c r="A99" s="20" t="str">
        <f>IF(Referenztabelle_Eingabe[[#This Row],[ID]]="","",Referenztabelle_Eingabe[[#This Row],[ID]])</f>
        <v/>
      </c>
      <c r="B99" s="20" t="str">
        <f>IF(Referenztabelle_Eingabe[[#This Row],[Name]]="","",Referenztabelle_Eingabe[[#This Row],[Name]])</f>
        <v/>
      </c>
      <c r="C9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9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99" s="20" t="str">
        <f>IF(Referenztabelle_Eingabe[[#This Row],[Betreiber Name]]="","",Referenztabelle_Eingabe[[#This Row],[Betreiber Name]])</f>
        <v/>
      </c>
      <c r="F99" s="20" t="str">
        <f>IF(Referenztabelle_Eingabe[[#This Row],[Längengrad]]="","",Referenztabelle_Eingabe[[#This Row],[Längengrad]])</f>
        <v/>
      </c>
      <c r="G99" s="20" t="str">
        <f>IF(Referenztabelle_Eingabe[[#This Row],[Breitengrad]]="","",Referenztabelle_Eingabe[[#This Row],[Breitengrad]])</f>
        <v/>
      </c>
      <c r="H9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99" s="20" t="str">
        <f>IF(Referenztabelle_Eingabe[[#This Row],[Anzahl Stellplätze]]="","",Referenztabelle_Eingabe[[#This Row],[Anzahl Stellplätze]])</f>
        <v/>
      </c>
      <c r="J99" s="20" t="str">
        <f>IF(Referenztabelle_Eingabe[[#This Row],[Anzahl Stellplätze Lademöglichkeit]]="","",Referenztabelle_Eingabe[[#This Row],[Anzahl Stellplätze Lademöglichkeit]])</f>
        <v/>
      </c>
      <c r="K99" s="20" t="str">
        <f>IF(Referenztabelle_Eingabe[[#This Row],[Anzahl Stellplätze Lastenräder]]="","",Referenztabelle_Eingabe[[#This Row],[Anzahl Stellplätze Lastenräder]])</f>
        <v/>
      </c>
      <c r="L99" s="20" t="str">
        <f>IF(Referenztabelle_Eingabe[[#This Row],[Einfahrtshöhe]]="","",Referenztabelle_Eingabe[[#This Row],[Einfahrtshöhe]])</f>
        <v/>
      </c>
      <c r="M99" s="20" t="str">
        <f>IF(Referenztabelle_Eingabe[[#This Row],[Maximale Lenkerbreite]]="","",Referenztabelle_Eingabe[[#This Row],[Maximale Lenkerbreite]])</f>
        <v/>
      </c>
      <c r="N9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99" s="20" t="str">
        <f>IF(Referenztabelle_Eingabe[[#This Row],[Überwacht?]]="","",Referenztabelle_Eingabe[[#This Row],[Überwacht?]])</f>
        <v/>
      </c>
      <c r="P99" s="20" t="str">
        <f>IF(Referenztabelle_Eingabe[[#This Row],[Überdacht?]]="","",
IF(Referenztabelle_Eingabe[[#This Row],[Überdacht?]]=TRUE,"true",
IF(Referenztabelle_Eingabe[[#This Row],[Überdacht?]]=FALSE,"false")))</f>
        <v/>
      </c>
      <c r="Q99" s="20" t="str">
        <f>IF(Referenztabelle_Eingabe[[#This Row],[Ortsbezug]]="","",Referenztabelle_Eingabe[[#This Row],[Ortsbezug]])</f>
        <v/>
      </c>
      <c r="R99" s="20" t="str">
        <f>IF(Referenztabelle_Eingabe[[#This Row],[Haltestellen-ID]]="","",Referenztabelle_Eingabe[[#This Row],[Haltestellen-ID]])</f>
        <v/>
      </c>
      <c r="S9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99" s="20" t="str">
        <f>IF(Referenztabelle_Eingabe[[#This Row],[Gebühren-Informationen]]="","",Referenztabelle_Eingabe[[#This Row],[Gebühren-Informationen]])</f>
        <v/>
      </c>
      <c r="U99" s="20" t="str">
        <f>IF(Referenztabelle_Eingabe[[#This Row],[Maximale Parkdauer]]="","",Referenztabelle_Eingabe[[#This Row],[Maximale Parkdauer]])</f>
        <v/>
      </c>
      <c r="V9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99" s="20" t="str">
        <f>IF(Referenztabelle_Eingabe[[#This Row],[Foto-URL]]="","",Referenztabelle_Eingabe[[#This Row],[Foto-URL]])</f>
        <v/>
      </c>
      <c r="X99" s="20" t="str">
        <f>IF(Referenztabelle_Eingabe[[#This Row],[Webseite]]="","",Referenztabelle_Eingabe[[#This Row],[Webseite]])</f>
        <v/>
      </c>
      <c r="Y99" s="20" t="str">
        <f>IF(Referenztabelle_Eingabe[[#This Row],[Beschreibung]]="","",Referenztabelle_Eingabe[[#This Row],[Beschreibung]])</f>
        <v/>
      </c>
      <c r="Z99" s="20" t="str">
        <f>IF(Referenztabelle_Eingabe[[#This Row],[Schlagwort]]="","",Referenztabelle_Eingabe[[#This Row],[Schlagwort]])</f>
        <v/>
      </c>
    </row>
    <row r="100" spans="1:26" x14ac:dyDescent="0.25">
      <c r="A100" s="20" t="str">
        <f>IF(Referenztabelle_Eingabe[[#This Row],[ID]]="","",Referenztabelle_Eingabe[[#This Row],[ID]])</f>
        <v/>
      </c>
      <c r="B100" s="20" t="str">
        <f>IF(Referenztabelle_Eingabe[[#This Row],[Name]]="","",Referenztabelle_Eingabe[[#This Row],[Name]])</f>
        <v/>
      </c>
      <c r="C10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0" s="20" t="str">
        <f>IF(Referenztabelle_Eingabe[[#This Row],[Betreiber Name]]="","",Referenztabelle_Eingabe[[#This Row],[Betreiber Name]])</f>
        <v/>
      </c>
      <c r="F100" s="20" t="str">
        <f>IF(Referenztabelle_Eingabe[[#This Row],[Längengrad]]="","",Referenztabelle_Eingabe[[#This Row],[Längengrad]])</f>
        <v/>
      </c>
      <c r="G100" s="20" t="str">
        <f>IF(Referenztabelle_Eingabe[[#This Row],[Breitengrad]]="","",Referenztabelle_Eingabe[[#This Row],[Breitengrad]])</f>
        <v/>
      </c>
      <c r="H10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0" s="20" t="str">
        <f>IF(Referenztabelle_Eingabe[[#This Row],[Anzahl Stellplätze]]="","",Referenztabelle_Eingabe[[#This Row],[Anzahl Stellplätze]])</f>
        <v/>
      </c>
      <c r="J100" s="20" t="str">
        <f>IF(Referenztabelle_Eingabe[[#This Row],[Anzahl Stellplätze Lademöglichkeit]]="","",Referenztabelle_Eingabe[[#This Row],[Anzahl Stellplätze Lademöglichkeit]])</f>
        <v/>
      </c>
      <c r="K100" s="20" t="str">
        <f>IF(Referenztabelle_Eingabe[[#This Row],[Anzahl Stellplätze Lastenräder]]="","",Referenztabelle_Eingabe[[#This Row],[Anzahl Stellplätze Lastenräder]])</f>
        <v/>
      </c>
      <c r="L100" s="20" t="str">
        <f>IF(Referenztabelle_Eingabe[[#This Row],[Einfahrtshöhe]]="","",Referenztabelle_Eingabe[[#This Row],[Einfahrtshöhe]])</f>
        <v/>
      </c>
      <c r="M100" s="20" t="str">
        <f>IF(Referenztabelle_Eingabe[[#This Row],[Maximale Lenkerbreite]]="","",Referenztabelle_Eingabe[[#This Row],[Maximale Lenkerbreite]])</f>
        <v/>
      </c>
      <c r="N10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0" s="20" t="str">
        <f>IF(Referenztabelle_Eingabe[[#This Row],[Überwacht?]]="","",Referenztabelle_Eingabe[[#This Row],[Überwacht?]])</f>
        <v/>
      </c>
      <c r="P100" s="20" t="str">
        <f>IF(Referenztabelle_Eingabe[[#This Row],[Überdacht?]]="","",
IF(Referenztabelle_Eingabe[[#This Row],[Überdacht?]]=TRUE,"true",
IF(Referenztabelle_Eingabe[[#This Row],[Überdacht?]]=FALSE,"false")))</f>
        <v/>
      </c>
      <c r="Q100" s="20" t="str">
        <f>IF(Referenztabelle_Eingabe[[#This Row],[Ortsbezug]]="","",Referenztabelle_Eingabe[[#This Row],[Ortsbezug]])</f>
        <v/>
      </c>
      <c r="R100" s="20" t="str">
        <f>IF(Referenztabelle_Eingabe[[#This Row],[Haltestellen-ID]]="","",Referenztabelle_Eingabe[[#This Row],[Haltestellen-ID]])</f>
        <v/>
      </c>
      <c r="S10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0" s="20" t="str">
        <f>IF(Referenztabelle_Eingabe[[#This Row],[Gebühren-Informationen]]="","",Referenztabelle_Eingabe[[#This Row],[Gebühren-Informationen]])</f>
        <v/>
      </c>
      <c r="U100" s="20" t="str">
        <f>IF(Referenztabelle_Eingabe[[#This Row],[Maximale Parkdauer]]="","",Referenztabelle_Eingabe[[#This Row],[Maximale Parkdauer]])</f>
        <v/>
      </c>
      <c r="V10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0" s="20" t="str">
        <f>IF(Referenztabelle_Eingabe[[#This Row],[Foto-URL]]="","",Referenztabelle_Eingabe[[#This Row],[Foto-URL]])</f>
        <v/>
      </c>
      <c r="X100" s="20" t="str">
        <f>IF(Referenztabelle_Eingabe[[#This Row],[Webseite]]="","",Referenztabelle_Eingabe[[#This Row],[Webseite]])</f>
        <v/>
      </c>
      <c r="Y100" s="20" t="str">
        <f>IF(Referenztabelle_Eingabe[[#This Row],[Beschreibung]]="","",Referenztabelle_Eingabe[[#This Row],[Beschreibung]])</f>
        <v/>
      </c>
      <c r="Z100" s="20" t="str">
        <f>IF(Referenztabelle_Eingabe[[#This Row],[Schlagwort]]="","",Referenztabelle_Eingabe[[#This Row],[Schlagwort]])</f>
        <v/>
      </c>
    </row>
    <row r="101" spans="1:26" x14ac:dyDescent="0.25">
      <c r="A101" s="20" t="str">
        <f>IF(Referenztabelle_Eingabe[[#This Row],[ID]]="","",Referenztabelle_Eingabe[[#This Row],[ID]])</f>
        <v/>
      </c>
      <c r="B101" s="20" t="str">
        <f>IF(Referenztabelle_Eingabe[[#This Row],[Name]]="","",Referenztabelle_Eingabe[[#This Row],[Name]])</f>
        <v/>
      </c>
      <c r="C10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1" s="20" t="str">
        <f>IF(Referenztabelle_Eingabe[[#This Row],[Betreiber Name]]="","",Referenztabelle_Eingabe[[#This Row],[Betreiber Name]])</f>
        <v/>
      </c>
      <c r="F101" s="20" t="str">
        <f>IF(Referenztabelle_Eingabe[[#This Row],[Längengrad]]="","",Referenztabelle_Eingabe[[#This Row],[Längengrad]])</f>
        <v/>
      </c>
      <c r="G101" s="20" t="str">
        <f>IF(Referenztabelle_Eingabe[[#This Row],[Breitengrad]]="","",Referenztabelle_Eingabe[[#This Row],[Breitengrad]])</f>
        <v/>
      </c>
      <c r="H10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1" s="20" t="str">
        <f>IF(Referenztabelle_Eingabe[[#This Row],[Anzahl Stellplätze]]="","",Referenztabelle_Eingabe[[#This Row],[Anzahl Stellplätze]])</f>
        <v/>
      </c>
      <c r="J101" s="20" t="str">
        <f>IF(Referenztabelle_Eingabe[[#This Row],[Anzahl Stellplätze Lademöglichkeit]]="","",Referenztabelle_Eingabe[[#This Row],[Anzahl Stellplätze Lademöglichkeit]])</f>
        <v/>
      </c>
      <c r="K101" s="20" t="str">
        <f>IF(Referenztabelle_Eingabe[[#This Row],[Anzahl Stellplätze Lastenräder]]="","",Referenztabelle_Eingabe[[#This Row],[Anzahl Stellplätze Lastenräder]])</f>
        <v/>
      </c>
      <c r="L101" s="20" t="str">
        <f>IF(Referenztabelle_Eingabe[[#This Row],[Einfahrtshöhe]]="","",Referenztabelle_Eingabe[[#This Row],[Einfahrtshöhe]])</f>
        <v/>
      </c>
      <c r="M101" s="20" t="str">
        <f>IF(Referenztabelle_Eingabe[[#This Row],[Maximale Lenkerbreite]]="","",Referenztabelle_Eingabe[[#This Row],[Maximale Lenkerbreite]])</f>
        <v/>
      </c>
      <c r="N10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1" s="20" t="str">
        <f>IF(Referenztabelle_Eingabe[[#This Row],[Überwacht?]]="","",Referenztabelle_Eingabe[[#This Row],[Überwacht?]])</f>
        <v/>
      </c>
      <c r="P101" s="20" t="str">
        <f>IF(Referenztabelle_Eingabe[[#This Row],[Überdacht?]]="","",
IF(Referenztabelle_Eingabe[[#This Row],[Überdacht?]]=TRUE,"true",
IF(Referenztabelle_Eingabe[[#This Row],[Überdacht?]]=FALSE,"false")))</f>
        <v/>
      </c>
      <c r="Q101" s="20" t="str">
        <f>IF(Referenztabelle_Eingabe[[#This Row],[Ortsbezug]]="","",Referenztabelle_Eingabe[[#This Row],[Ortsbezug]])</f>
        <v/>
      </c>
      <c r="R101" s="20" t="str">
        <f>IF(Referenztabelle_Eingabe[[#This Row],[Haltestellen-ID]]="","",Referenztabelle_Eingabe[[#This Row],[Haltestellen-ID]])</f>
        <v/>
      </c>
      <c r="S10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1" s="20" t="str">
        <f>IF(Referenztabelle_Eingabe[[#This Row],[Gebühren-Informationen]]="","",Referenztabelle_Eingabe[[#This Row],[Gebühren-Informationen]])</f>
        <v/>
      </c>
      <c r="U101" s="20" t="str">
        <f>IF(Referenztabelle_Eingabe[[#This Row],[Maximale Parkdauer]]="","",Referenztabelle_Eingabe[[#This Row],[Maximale Parkdauer]])</f>
        <v/>
      </c>
      <c r="V10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1" s="20" t="str">
        <f>IF(Referenztabelle_Eingabe[[#This Row],[Foto-URL]]="","",Referenztabelle_Eingabe[[#This Row],[Foto-URL]])</f>
        <v/>
      </c>
      <c r="X101" s="20" t="str">
        <f>IF(Referenztabelle_Eingabe[[#This Row],[Webseite]]="","",Referenztabelle_Eingabe[[#This Row],[Webseite]])</f>
        <v/>
      </c>
      <c r="Y101" s="20" t="str">
        <f>IF(Referenztabelle_Eingabe[[#This Row],[Beschreibung]]="","",Referenztabelle_Eingabe[[#This Row],[Beschreibung]])</f>
        <v/>
      </c>
      <c r="Z101" s="20" t="str">
        <f>IF(Referenztabelle_Eingabe[[#This Row],[Schlagwort]]="","",Referenztabelle_Eingabe[[#This Row],[Schlagwort]])</f>
        <v/>
      </c>
    </row>
    <row r="102" spans="1:26" x14ac:dyDescent="0.25">
      <c r="A102" s="20" t="str">
        <f>IF(Referenztabelle_Eingabe[[#This Row],[ID]]="","",Referenztabelle_Eingabe[[#This Row],[ID]])</f>
        <v/>
      </c>
      <c r="B102" s="20" t="str">
        <f>IF(Referenztabelle_Eingabe[[#This Row],[Name]]="","",Referenztabelle_Eingabe[[#This Row],[Name]])</f>
        <v/>
      </c>
      <c r="C10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2" s="20" t="str">
        <f>IF(Referenztabelle_Eingabe[[#This Row],[Betreiber Name]]="","",Referenztabelle_Eingabe[[#This Row],[Betreiber Name]])</f>
        <v/>
      </c>
      <c r="F102" s="20" t="str">
        <f>IF(Referenztabelle_Eingabe[[#This Row],[Längengrad]]="","",Referenztabelle_Eingabe[[#This Row],[Längengrad]])</f>
        <v/>
      </c>
      <c r="G102" s="20" t="str">
        <f>IF(Referenztabelle_Eingabe[[#This Row],[Breitengrad]]="","",Referenztabelle_Eingabe[[#This Row],[Breitengrad]])</f>
        <v/>
      </c>
      <c r="H10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2" s="20" t="str">
        <f>IF(Referenztabelle_Eingabe[[#This Row],[Anzahl Stellplätze]]="","",Referenztabelle_Eingabe[[#This Row],[Anzahl Stellplätze]])</f>
        <v/>
      </c>
      <c r="J102" s="20" t="str">
        <f>IF(Referenztabelle_Eingabe[[#This Row],[Anzahl Stellplätze Lademöglichkeit]]="","",Referenztabelle_Eingabe[[#This Row],[Anzahl Stellplätze Lademöglichkeit]])</f>
        <v/>
      </c>
      <c r="K102" s="20" t="str">
        <f>IF(Referenztabelle_Eingabe[[#This Row],[Anzahl Stellplätze Lastenräder]]="","",Referenztabelle_Eingabe[[#This Row],[Anzahl Stellplätze Lastenräder]])</f>
        <v/>
      </c>
      <c r="L102" s="20" t="str">
        <f>IF(Referenztabelle_Eingabe[[#This Row],[Einfahrtshöhe]]="","",Referenztabelle_Eingabe[[#This Row],[Einfahrtshöhe]])</f>
        <v/>
      </c>
      <c r="M102" s="20" t="str">
        <f>IF(Referenztabelle_Eingabe[[#This Row],[Maximale Lenkerbreite]]="","",Referenztabelle_Eingabe[[#This Row],[Maximale Lenkerbreite]])</f>
        <v/>
      </c>
      <c r="N10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2" s="20" t="str">
        <f>IF(Referenztabelle_Eingabe[[#This Row],[Überwacht?]]="","",Referenztabelle_Eingabe[[#This Row],[Überwacht?]])</f>
        <v/>
      </c>
      <c r="P102" s="20" t="str">
        <f>IF(Referenztabelle_Eingabe[[#This Row],[Überdacht?]]="","",
IF(Referenztabelle_Eingabe[[#This Row],[Überdacht?]]=TRUE,"true",
IF(Referenztabelle_Eingabe[[#This Row],[Überdacht?]]=FALSE,"false")))</f>
        <v/>
      </c>
      <c r="Q102" s="20" t="str">
        <f>IF(Referenztabelle_Eingabe[[#This Row],[Ortsbezug]]="","",Referenztabelle_Eingabe[[#This Row],[Ortsbezug]])</f>
        <v/>
      </c>
      <c r="R102" s="20" t="str">
        <f>IF(Referenztabelle_Eingabe[[#This Row],[Haltestellen-ID]]="","",Referenztabelle_Eingabe[[#This Row],[Haltestellen-ID]])</f>
        <v/>
      </c>
      <c r="S10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2" s="20" t="str">
        <f>IF(Referenztabelle_Eingabe[[#This Row],[Gebühren-Informationen]]="","",Referenztabelle_Eingabe[[#This Row],[Gebühren-Informationen]])</f>
        <v/>
      </c>
      <c r="U102" s="20" t="str">
        <f>IF(Referenztabelle_Eingabe[[#This Row],[Maximale Parkdauer]]="","",Referenztabelle_Eingabe[[#This Row],[Maximale Parkdauer]])</f>
        <v/>
      </c>
      <c r="V10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2" s="20" t="str">
        <f>IF(Referenztabelle_Eingabe[[#This Row],[Foto-URL]]="","",Referenztabelle_Eingabe[[#This Row],[Foto-URL]])</f>
        <v/>
      </c>
      <c r="X102" s="20" t="str">
        <f>IF(Referenztabelle_Eingabe[[#This Row],[Webseite]]="","",Referenztabelle_Eingabe[[#This Row],[Webseite]])</f>
        <v/>
      </c>
      <c r="Y102" s="20" t="str">
        <f>IF(Referenztabelle_Eingabe[[#This Row],[Beschreibung]]="","",Referenztabelle_Eingabe[[#This Row],[Beschreibung]])</f>
        <v/>
      </c>
      <c r="Z102" s="20" t="str">
        <f>IF(Referenztabelle_Eingabe[[#This Row],[Schlagwort]]="","",Referenztabelle_Eingabe[[#This Row],[Schlagwort]])</f>
        <v/>
      </c>
    </row>
    <row r="103" spans="1:26" x14ac:dyDescent="0.25">
      <c r="A103" s="20" t="str">
        <f>IF(Referenztabelle_Eingabe[[#This Row],[ID]]="","",Referenztabelle_Eingabe[[#This Row],[ID]])</f>
        <v/>
      </c>
      <c r="B103" s="20" t="str">
        <f>IF(Referenztabelle_Eingabe[[#This Row],[Name]]="","",Referenztabelle_Eingabe[[#This Row],[Name]])</f>
        <v/>
      </c>
      <c r="C10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3" s="20" t="str">
        <f>IF(Referenztabelle_Eingabe[[#This Row],[Betreiber Name]]="","",Referenztabelle_Eingabe[[#This Row],[Betreiber Name]])</f>
        <v/>
      </c>
      <c r="F103" s="20" t="str">
        <f>IF(Referenztabelle_Eingabe[[#This Row],[Längengrad]]="","",Referenztabelle_Eingabe[[#This Row],[Längengrad]])</f>
        <v/>
      </c>
      <c r="G103" s="20" t="str">
        <f>IF(Referenztabelle_Eingabe[[#This Row],[Breitengrad]]="","",Referenztabelle_Eingabe[[#This Row],[Breitengrad]])</f>
        <v/>
      </c>
      <c r="H10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3" s="20" t="str">
        <f>IF(Referenztabelle_Eingabe[[#This Row],[Anzahl Stellplätze]]="","",Referenztabelle_Eingabe[[#This Row],[Anzahl Stellplätze]])</f>
        <v/>
      </c>
      <c r="J103" s="20" t="str">
        <f>IF(Referenztabelle_Eingabe[[#This Row],[Anzahl Stellplätze Lademöglichkeit]]="","",Referenztabelle_Eingabe[[#This Row],[Anzahl Stellplätze Lademöglichkeit]])</f>
        <v/>
      </c>
      <c r="K103" s="20" t="str">
        <f>IF(Referenztabelle_Eingabe[[#This Row],[Anzahl Stellplätze Lastenräder]]="","",Referenztabelle_Eingabe[[#This Row],[Anzahl Stellplätze Lastenräder]])</f>
        <v/>
      </c>
      <c r="L103" s="20" t="str">
        <f>IF(Referenztabelle_Eingabe[[#This Row],[Einfahrtshöhe]]="","",Referenztabelle_Eingabe[[#This Row],[Einfahrtshöhe]])</f>
        <v/>
      </c>
      <c r="M103" s="20" t="str">
        <f>IF(Referenztabelle_Eingabe[[#This Row],[Maximale Lenkerbreite]]="","",Referenztabelle_Eingabe[[#This Row],[Maximale Lenkerbreite]])</f>
        <v/>
      </c>
      <c r="N10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3" s="20" t="str">
        <f>IF(Referenztabelle_Eingabe[[#This Row],[Überwacht?]]="","",Referenztabelle_Eingabe[[#This Row],[Überwacht?]])</f>
        <v/>
      </c>
      <c r="P103" s="20" t="str">
        <f>IF(Referenztabelle_Eingabe[[#This Row],[Überdacht?]]="","",
IF(Referenztabelle_Eingabe[[#This Row],[Überdacht?]]=TRUE,"true",
IF(Referenztabelle_Eingabe[[#This Row],[Überdacht?]]=FALSE,"false")))</f>
        <v/>
      </c>
      <c r="Q103" s="20" t="str">
        <f>IF(Referenztabelle_Eingabe[[#This Row],[Ortsbezug]]="","",Referenztabelle_Eingabe[[#This Row],[Ortsbezug]])</f>
        <v/>
      </c>
      <c r="R103" s="20" t="str">
        <f>IF(Referenztabelle_Eingabe[[#This Row],[Haltestellen-ID]]="","",Referenztabelle_Eingabe[[#This Row],[Haltestellen-ID]])</f>
        <v/>
      </c>
      <c r="S10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3" s="20" t="str">
        <f>IF(Referenztabelle_Eingabe[[#This Row],[Gebühren-Informationen]]="","",Referenztabelle_Eingabe[[#This Row],[Gebühren-Informationen]])</f>
        <v/>
      </c>
      <c r="U103" s="20" t="str">
        <f>IF(Referenztabelle_Eingabe[[#This Row],[Maximale Parkdauer]]="","",Referenztabelle_Eingabe[[#This Row],[Maximale Parkdauer]])</f>
        <v/>
      </c>
      <c r="V10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3" s="20" t="str">
        <f>IF(Referenztabelle_Eingabe[[#This Row],[Foto-URL]]="","",Referenztabelle_Eingabe[[#This Row],[Foto-URL]])</f>
        <v/>
      </c>
      <c r="X103" s="20" t="str">
        <f>IF(Referenztabelle_Eingabe[[#This Row],[Webseite]]="","",Referenztabelle_Eingabe[[#This Row],[Webseite]])</f>
        <v/>
      </c>
      <c r="Y103" s="20" t="str">
        <f>IF(Referenztabelle_Eingabe[[#This Row],[Beschreibung]]="","",Referenztabelle_Eingabe[[#This Row],[Beschreibung]])</f>
        <v/>
      </c>
      <c r="Z103" s="20" t="str">
        <f>IF(Referenztabelle_Eingabe[[#This Row],[Schlagwort]]="","",Referenztabelle_Eingabe[[#This Row],[Schlagwort]])</f>
        <v/>
      </c>
    </row>
    <row r="104" spans="1:26" x14ac:dyDescent="0.25">
      <c r="A104" s="20" t="str">
        <f>IF(Referenztabelle_Eingabe[[#This Row],[ID]]="","",Referenztabelle_Eingabe[[#This Row],[ID]])</f>
        <v/>
      </c>
      <c r="B104" s="20" t="str">
        <f>IF(Referenztabelle_Eingabe[[#This Row],[Name]]="","",Referenztabelle_Eingabe[[#This Row],[Name]])</f>
        <v/>
      </c>
      <c r="C10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4" s="20" t="str">
        <f>IF(Referenztabelle_Eingabe[[#This Row],[Betreiber Name]]="","",Referenztabelle_Eingabe[[#This Row],[Betreiber Name]])</f>
        <v/>
      </c>
      <c r="F104" s="20" t="str">
        <f>IF(Referenztabelle_Eingabe[[#This Row],[Längengrad]]="","",Referenztabelle_Eingabe[[#This Row],[Längengrad]])</f>
        <v/>
      </c>
      <c r="G104" s="20" t="str">
        <f>IF(Referenztabelle_Eingabe[[#This Row],[Breitengrad]]="","",Referenztabelle_Eingabe[[#This Row],[Breitengrad]])</f>
        <v/>
      </c>
      <c r="H10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4" s="20" t="str">
        <f>IF(Referenztabelle_Eingabe[[#This Row],[Anzahl Stellplätze]]="","",Referenztabelle_Eingabe[[#This Row],[Anzahl Stellplätze]])</f>
        <v/>
      </c>
      <c r="J104" s="20" t="str">
        <f>IF(Referenztabelle_Eingabe[[#This Row],[Anzahl Stellplätze Lademöglichkeit]]="","",Referenztabelle_Eingabe[[#This Row],[Anzahl Stellplätze Lademöglichkeit]])</f>
        <v/>
      </c>
      <c r="K104" s="20" t="str">
        <f>IF(Referenztabelle_Eingabe[[#This Row],[Anzahl Stellplätze Lastenräder]]="","",Referenztabelle_Eingabe[[#This Row],[Anzahl Stellplätze Lastenräder]])</f>
        <v/>
      </c>
      <c r="L104" s="20" t="str">
        <f>IF(Referenztabelle_Eingabe[[#This Row],[Einfahrtshöhe]]="","",Referenztabelle_Eingabe[[#This Row],[Einfahrtshöhe]])</f>
        <v/>
      </c>
      <c r="M104" s="20" t="str">
        <f>IF(Referenztabelle_Eingabe[[#This Row],[Maximale Lenkerbreite]]="","",Referenztabelle_Eingabe[[#This Row],[Maximale Lenkerbreite]])</f>
        <v/>
      </c>
      <c r="N10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4" s="20" t="str">
        <f>IF(Referenztabelle_Eingabe[[#This Row],[Überwacht?]]="","",Referenztabelle_Eingabe[[#This Row],[Überwacht?]])</f>
        <v/>
      </c>
      <c r="P104" s="20" t="str">
        <f>IF(Referenztabelle_Eingabe[[#This Row],[Überdacht?]]="","",
IF(Referenztabelle_Eingabe[[#This Row],[Überdacht?]]=TRUE,"true",
IF(Referenztabelle_Eingabe[[#This Row],[Überdacht?]]=FALSE,"false")))</f>
        <v/>
      </c>
      <c r="Q104" s="20" t="str">
        <f>IF(Referenztabelle_Eingabe[[#This Row],[Ortsbezug]]="","",Referenztabelle_Eingabe[[#This Row],[Ortsbezug]])</f>
        <v/>
      </c>
      <c r="R104" s="20" t="str">
        <f>IF(Referenztabelle_Eingabe[[#This Row],[Haltestellen-ID]]="","",Referenztabelle_Eingabe[[#This Row],[Haltestellen-ID]])</f>
        <v/>
      </c>
      <c r="S10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4" s="20" t="str">
        <f>IF(Referenztabelle_Eingabe[[#This Row],[Gebühren-Informationen]]="","",Referenztabelle_Eingabe[[#This Row],[Gebühren-Informationen]])</f>
        <v/>
      </c>
      <c r="U104" s="20" t="str">
        <f>IF(Referenztabelle_Eingabe[[#This Row],[Maximale Parkdauer]]="","",Referenztabelle_Eingabe[[#This Row],[Maximale Parkdauer]])</f>
        <v/>
      </c>
      <c r="V10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4" s="20" t="str">
        <f>IF(Referenztabelle_Eingabe[[#This Row],[Foto-URL]]="","",Referenztabelle_Eingabe[[#This Row],[Foto-URL]])</f>
        <v/>
      </c>
      <c r="X104" s="20" t="str">
        <f>IF(Referenztabelle_Eingabe[[#This Row],[Webseite]]="","",Referenztabelle_Eingabe[[#This Row],[Webseite]])</f>
        <v/>
      </c>
      <c r="Y104" s="20" t="str">
        <f>IF(Referenztabelle_Eingabe[[#This Row],[Beschreibung]]="","",Referenztabelle_Eingabe[[#This Row],[Beschreibung]])</f>
        <v/>
      </c>
      <c r="Z104" s="20" t="str">
        <f>IF(Referenztabelle_Eingabe[[#This Row],[Schlagwort]]="","",Referenztabelle_Eingabe[[#This Row],[Schlagwort]])</f>
        <v/>
      </c>
    </row>
    <row r="105" spans="1:26" x14ac:dyDescent="0.25">
      <c r="A105" s="20" t="str">
        <f>IF(Referenztabelle_Eingabe[[#This Row],[ID]]="","",Referenztabelle_Eingabe[[#This Row],[ID]])</f>
        <v/>
      </c>
      <c r="B105" s="20" t="str">
        <f>IF(Referenztabelle_Eingabe[[#This Row],[Name]]="","",Referenztabelle_Eingabe[[#This Row],[Name]])</f>
        <v/>
      </c>
      <c r="C10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5" s="20" t="str">
        <f>IF(Referenztabelle_Eingabe[[#This Row],[Betreiber Name]]="","",Referenztabelle_Eingabe[[#This Row],[Betreiber Name]])</f>
        <v/>
      </c>
      <c r="F105" s="20" t="str">
        <f>IF(Referenztabelle_Eingabe[[#This Row],[Längengrad]]="","",Referenztabelle_Eingabe[[#This Row],[Längengrad]])</f>
        <v/>
      </c>
      <c r="G105" s="20" t="str">
        <f>IF(Referenztabelle_Eingabe[[#This Row],[Breitengrad]]="","",Referenztabelle_Eingabe[[#This Row],[Breitengrad]])</f>
        <v/>
      </c>
      <c r="H10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5" s="20" t="str">
        <f>IF(Referenztabelle_Eingabe[[#This Row],[Anzahl Stellplätze]]="","",Referenztabelle_Eingabe[[#This Row],[Anzahl Stellplätze]])</f>
        <v/>
      </c>
      <c r="J105" s="20" t="str">
        <f>IF(Referenztabelle_Eingabe[[#This Row],[Anzahl Stellplätze Lademöglichkeit]]="","",Referenztabelle_Eingabe[[#This Row],[Anzahl Stellplätze Lademöglichkeit]])</f>
        <v/>
      </c>
      <c r="K105" s="20" t="str">
        <f>IF(Referenztabelle_Eingabe[[#This Row],[Anzahl Stellplätze Lastenräder]]="","",Referenztabelle_Eingabe[[#This Row],[Anzahl Stellplätze Lastenräder]])</f>
        <v/>
      </c>
      <c r="L105" s="20" t="str">
        <f>IF(Referenztabelle_Eingabe[[#This Row],[Einfahrtshöhe]]="","",Referenztabelle_Eingabe[[#This Row],[Einfahrtshöhe]])</f>
        <v/>
      </c>
      <c r="M105" s="20" t="str">
        <f>IF(Referenztabelle_Eingabe[[#This Row],[Maximale Lenkerbreite]]="","",Referenztabelle_Eingabe[[#This Row],[Maximale Lenkerbreite]])</f>
        <v/>
      </c>
      <c r="N10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5" s="20" t="str">
        <f>IF(Referenztabelle_Eingabe[[#This Row],[Überwacht?]]="","",Referenztabelle_Eingabe[[#This Row],[Überwacht?]])</f>
        <v/>
      </c>
      <c r="P105" s="20" t="str">
        <f>IF(Referenztabelle_Eingabe[[#This Row],[Überdacht?]]="","",
IF(Referenztabelle_Eingabe[[#This Row],[Überdacht?]]=TRUE,"true",
IF(Referenztabelle_Eingabe[[#This Row],[Überdacht?]]=FALSE,"false")))</f>
        <v/>
      </c>
      <c r="Q105" s="20" t="str">
        <f>IF(Referenztabelle_Eingabe[[#This Row],[Ortsbezug]]="","",Referenztabelle_Eingabe[[#This Row],[Ortsbezug]])</f>
        <v/>
      </c>
      <c r="R105" s="20" t="str">
        <f>IF(Referenztabelle_Eingabe[[#This Row],[Haltestellen-ID]]="","",Referenztabelle_Eingabe[[#This Row],[Haltestellen-ID]])</f>
        <v/>
      </c>
      <c r="S10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5" s="20" t="str">
        <f>IF(Referenztabelle_Eingabe[[#This Row],[Gebühren-Informationen]]="","",Referenztabelle_Eingabe[[#This Row],[Gebühren-Informationen]])</f>
        <v/>
      </c>
      <c r="U105" s="20" t="str">
        <f>IF(Referenztabelle_Eingabe[[#This Row],[Maximale Parkdauer]]="","",Referenztabelle_Eingabe[[#This Row],[Maximale Parkdauer]])</f>
        <v/>
      </c>
      <c r="V10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5" s="20" t="str">
        <f>IF(Referenztabelle_Eingabe[[#This Row],[Foto-URL]]="","",Referenztabelle_Eingabe[[#This Row],[Foto-URL]])</f>
        <v/>
      </c>
      <c r="X105" s="20" t="str">
        <f>IF(Referenztabelle_Eingabe[[#This Row],[Webseite]]="","",Referenztabelle_Eingabe[[#This Row],[Webseite]])</f>
        <v/>
      </c>
      <c r="Y105" s="20" t="str">
        <f>IF(Referenztabelle_Eingabe[[#This Row],[Beschreibung]]="","",Referenztabelle_Eingabe[[#This Row],[Beschreibung]])</f>
        <v/>
      </c>
      <c r="Z105" s="20" t="str">
        <f>IF(Referenztabelle_Eingabe[[#This Row],[Schlagwort]]="","",Referenztabelle_Eingabe[[#This Row],[Schlagwort]])</f>
        <v/>
      </c>
    </row>
    <row r="106" spans="1:26" x14ac:dyDescent="0.25">
      <c r="A106" s="20" t="str">
        <f>IF(Referenztabelle_Eingabe[[#This Row],[ID]]="","",Referenztabelle_Eingabe[[#This Row],[ID]])</f>
        <v/>
      </c>
      <c r="B106" s="20" t="str">
        <f>IF(Referenztabelle_Eingabe[[#This Row],[Name]]="","",Referenztabelle_Eingabe[[#This Row],[Name]])</f>
        <v/>
      </c>
      <c r="C10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6" s="20" t="str">
        <f>IF(Referenztabelle_Eingabe[[#This Row],[Betreiber Name]]="","",Referenztabelle_Eingabe[[#This Row],[Betreiber Name]])</f>
        <v/>
      </c>
      <c r="F106" s="20" t="str">
        <f>IF(Referenztabelle_Eingabe[[#This Row],[Längengrad]]="","",Referenztabelle_Eingabe[[#This Row],[Längengrad]])</f>
        <v/>
      </c>
      <c r="G106" s="20" t="str">
        <f>IF(Referenztabelle_Eingabe[[#This Row],[Breitengrad]]="","",Referenztabelle_Eingabe[[#This Row],[Breitengrad]])</f>
        <v/>
      </c>
      <c r="H10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6" s="20" t="str">
        <f>IF(Referenztabelle_Eingabe[[#This Row],[Anzahl Stellplätze]]="","",Referenztabelle_Eingabe[[#This Row],[Anzahl Stellplätze]])</f>
        <v/>
      </c>
      <c r="J106" s="20" t="str">
        <f>IF(Referenztabelle_Eingabe[[#This Row],[Anzahl Stellplätze Lademöglichkeit]]="","",Referenztabelle_Eingabe[[#This Row],[Anzahl Stellplätze Lademöglichkeit]])</f>
        <v/>
      </c>
      <c r="K106" s="20" t="str">
        <f>IF(Referenztabelle_Eingabe[[#This Row],[Anzahl Stellplätze Lastenräder]]="","",Referenztabelle_Eingabe[[#This Row],[Anzahl Stellplätze Lastenräder]])</f>
        <v/>
      </c>
      <c r="L106" s="20" t="str">
        <f>IF(Referenztabelle_Eingabe[[#This Row],[Einfahrtshöhe]]="","",Referenztabelle_Eingabe[[#This Row],[Einfahrtshöhe]])</f>
        <v/>
      </c>
      <c r="M106" s="20" t="str">
        <f>IF(Referenztabelle_Eingabe[[#This Row],[Maximale Lenkerbreite]]="","",Referenztabelle_Eingabe[[#This Row],[Maximale Lenkerbreite]])</f>
        <v/>
      </c>
      <c r="N10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6" s="20" t="str">
        <f>IF(Referenztabelle_Eingabe[[#This Row],[Überwacht?]]="","",Referenztabelle_Eingabe[[#This Row],[Überwacht?]])</f>
        <v/>
      </c>
      <c r="P106" s="20" t="str">
        <f>IF(Referenztabelle_Eingabe[[#This Row],[Überdacht?]]="","",
IF(Referenztabelle_Eingabe[[#This Row],[Überdacht?]]=TRUE,"true",
IF(Referenztabelle_Eingabe[[#This Row],[Überdacht?]]=FALSE,"false")))</f>
        <v/>
      </c>
      <c r="Q106" s="20" t="str">
        <f>IF(Referenztabelle_Eingabe[[#This Row],[Ortsbezug]]="","",Referenztabelle_Eingabe[[#This Row],[Ortsbezug]])</f>
        <v/>
      </c>
      <c r="R106" s="20" t="str">
        <f>IF(Referenztabelle_Eingabe[[#This Row],[Haltestellen-ID]]="","",Referenztabelle_Eingabe[[#This Row],[Haltestellen-ID]])</f>
        <v/>
      </c>
      <c r="S10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6" s="20" t="str">
        <f>IF(Referenztabelle_Eingabe[[#This Row],[Gebühren-Informationen]]="","",Referenztabelle_Eingabe[[#This Row],[Gebühren-Informationen]])</f>
        <v/>
      </c>
      <c r="U106" s="20" t="str">
        <f>IF(Referenztabelle_Eingabe[[#This Row],[Maximale Parkdauer]]="","",Referenztabelle_Eingabe[[#This Row],[Maximale Parkdauer]])</f>
        <v/>
      </c>
      <c r="V10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6" s="20" t="str">
        <f>IF(Referenztabelle_Eingabe[[#This Row],[Foto-URL]]="","",Referenztabelle_Eingabe[[#This Row],[Foto-URL]])</f>
        <v/>
      </c>
      <c r="X106" s="20" t="str">
        <f>IF(Referenztabelle_Eingabe[[#This Row],[Webseite]]="","",Referenztabelle_Eingabe[[#This Row],[Webseite]])</f>
        <v/>
      </c>
      <c r="Y106" s="20" t="str">
        <f>IF(Referenztabelle_Eingabe[[#This Row],[Beschreibung]]="","",Referenztabelle_Eingabe[[#This Row],[Beschreibung]])</f>
        <v/>
      </c>
      <c r="Z106" s="20" t="str">
        <f>IF(Referenztabelle_Eingabe[[#This Row],[Schlagwort]]="","",Referenztabelle_Eingabe[[#This Row],[Schlagwort]])</f>
        <v/>
      </c>
    </row>
    <row r="107" spans="1:26" x14ac:dyDescent="0.25">
      <c r="A107" s="20" t="str">
        <f>IF(Referenztabelle_Eingabe[[#This Row],[ID]]="","",Referenztabelle_Eingabe[[#This Row],[ID]])</f>
        <v/>
      </c>
      <c r="B107" s="20" t="str">
        <f>IF(Referenztabelle_Eingabe[[#This Row],[Name]]="","",Referenztabelle_Eingabe[[#This Row],[Name]])</f>
        <v/>
      </c>
      <c r="C10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7" s="20" t="str">
        <f>IF(Referenztabelle_Eingabe[[#This Row],[Betreiber Name]]="","",Referenztabelle_Eingabe[[#This Row],[Betreiber Name]])</f>
        <v/>
      </c>
      <c r="F107" s="20" t="str">
        <f>IF(Referenztabelle_Eingabe[[#This Row],[Längengrad]]="","",Referenztabelle_Eingabe[[#This Row],[Längengrad]])</f>
        <v/>
      </c>
      <c r="G107" s="20" t="str">
        <f>IF(Referenztabelle_Eingabe[[#This Row],[Breitengrad]]="","",Referenztabelle_Eingabe[[#This Row],[Breitengrad]])</f>
        <v/>
      </c>
      <c r="H10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7" s="20" t="str">
        <f>IF(Referenztabelle_Eingabe[[#This Row],[Anzahl Stellplätze]]="","",Referenztabelle_Eingabe[[#This Row],[Anzahl Stellplätze]])</f>
        <v/>
      </c>
      <c r="J107" s="20" t="str">
        <f>IF(Referenztabelle_Eingabe[[#This Row],[Anzahl Stellplätze Lademöglichkeit]]="","",Referenztabelle_Eingabe[[#This Row],[Anzahl Stellplätze Lademöglichkeit]])</f>
        <v/>
      </c>
      <c r="K107" s="20" t="str">
        <f>IF(Referenztabelle_Eingabe[[#This Row],[Anzahl Stellplätze Lastenräder]]="","",Referenztabelle_Eingabe[[#This Row],[Anzahl Stellplätze Lastenräder]])</f>
        <v/>
      </c>
      <c r="L107" s="20" t="str">
        <f>IF(Referenztabelle_Eingabe[[#This Row],[Einfahrtshöhe]]="","",Referenztabelle_Eingabe[[#This Row],[Einfahrtshöhe]])</f>
        <v/>
      </c>
      <c r="M107" s="20" t="str">
        <f>IF(Referenztabelle_Eingabe[[#This Row],[Maximale Lenkerbreite]]="","",Referenztabelle_Eingabe[[#This Row],[Maximale Lenkerbreite]])</f>
        <v/>
      </c>
      <c r="N10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7" s="20" t="str">
        <f>IF(Referenztabelle_Eingabe[[#This Row],[Überwacht?]]="","",Referenztabelle_Eingabe[[#This Row],[Überwacht?]])</f>
        <v/>
      </c>
      <c r="P107" s="20" t="str">
        <f>IF(Referenztabelle_Eingabe[[#This Row],[Überdacht?]]="","",
IF(Referenztabelle_Eingabe[[#This Row],[Überdacht?]]=TRUE,"true",
IF(Referenztabelle_Eingabe[[#This Row],[Überdacht?]]=FALSE,"false")))</f>
        <v/>
      </c>
      <c r="Q107" s="20" t="str">
        <f>IF(Referenztabelle_Eingabe[[#This Row],[Ortsbezug]]="","",Referenztabelle_Eingabe[[#This Row],[Ortsbezug]])</f>
        <v/>
      </c>
      <c r="R107" s="20" t="str">
        <f>IF(Referenztabelle_Eingabe[[#This Row],[Haltestellen-ID]]="","",Referenztabelle_Eingabe[[#This Row],[Haltestellen-ID]])</f>
        <v/>
      </c>
      <c r="S10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7" s="20" t="str">
        <f>IF(Referenztabelle_Eingabe[[#This Row],[Gebühren-Informationen]]="","",Referenztabelle_Eingabe[[#This Row],[Gebühren-Informationen]])</f>
        <v/>
      </c>
      <c r="U107" s="20" t="str">
        <f>IF(Referenztabelle_Eingabe[[#This Row],[Maximale Parkdauer]]="","",Referenztabelle_Eingabe[[#This Row],[Maximale Parkdauer]])</f>
        <v/>
      </c>
      <c r="V10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7" s="20" t="str">
        <f>IF(Referenztabelle_Eingabe[[#This Row],[Foto-URL]]="","",Referenztabelle_Eingabe[[#This Row],[Foto-URL]])</f>
        <v/>
      </c>
      <c r="X107" s="20" t="str">
        <f>IF(Referenztabelle_Eingabe[[#This Row],[Webseite]]="","",Referenztabelle_Eingabe[[#This Row],[Webseite]])</f>
        <v/>
      </c>
      <c r="Y107" s="20" t="str">
        <f>IF(Referenztabelle_Eingabe[[#This Row],[Beschreibung]]="","",Referenztabelle_Eingabe[[#This Row],[Beschreibung]])</f>
        <v/>
      </c>
      <c r="Z107" s="20" t="str">
        <f>IF(Referenztabelle_Eingabe[[#This Row],[Schlagwort]]="","",Referenztabelle_Eingabe[[#This Row],[Schlagwort]])</f>
        <v/>
      </c>
    </row>
    <row r="108" spans="1:26" x14ac:dyDescent="0.25">
      <c r="A108" s="20" t="str">
        <f>IF(Referenztabelle_Eingabe[[#This Row],[ID]]="","",Referenztabelle_Eingabe[[#This Row],[ID]])</f>
        <v/>
      </c>
      <c r="B108" s="20" t="str">
        <f>IF(Referenztabelle_Eingabe[[#This Row],[Name]]="","",Referenztabelle_Eingabe[[#This Row],[Name]])</f>
        <v/>
      </c>
      <c r="C10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8" s="20" t="str">
        <f>IF(Referenztabelle_Eingabe[[#This Row],[Betreiber Name]]="","",Referenztabelle_Eingabe[[#This Row],[Betreiber Name]])</f>
        <v/>
      </c>
      <c r="F108" s="20" t="str">
        <f>IF(Referenztabelle_Eingabe[[#This Row],[Längengrad]]="","",Referenztabelle_Eingabe[[#This Row],[Längengrad]])</f>
        <v/>
      </c>
      <c r="G108" s="20" t="str">
        <f>IF(Referenztabelle_Eingabe[[#This Row],[Breitengrad]]="","",Referenztabelle_Eingabe[[#This Row],[Breitengrad]])</f>
        <v/>
      </c>
      <c r="H10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8" s="20" t="str">
        <f>IF(Referenztabelle_Eingabe[[#This Row],[Anzahl Stellplätze]]="","",Referenztabelle_Eingabe[[#This Row],[Anzahl Stellplätze]])</f>
        <v/>
      </c>
      <c r="J108" s="20" t="str">
        <f>IF(Referenztabelle_Eingabe[[#This Row],[Anzahl Stellplätze Lademöglichkeit]]="","",Referenztabelle_Eingabe[[#This Row],[Anzahl Stellplätze Lademöglichkeit]])</f>
        <v/>
      </c>
      <c r="K108" s="20" t="str">
        <f>IF(Referenztabelle_Eingabe[[#This Row],[Anzahl Stellplätze Lastenräder]]="","",Referenztabelle_Eingabe[[#This Row],[Anzahl Stellplätze Lastenräder]])</f>
        <v/>
      </c>
      <c r="L108" s="20" t="str">
        <f>IF(Referenztabelle_Eingabe[[#This Row],[Einfahrtshöhe]]="","",Referenztabelle_Eingabe[[#This Row],[Einfahrtshöhe]])</f>
        <v/>
      </c>
      <c r="M108" s="20" t="str">
        <f>IF(Referenztabelle_Eingabe[[#This Row],[Maximale Lenkerbreite]]="","",Referenztabelle_Eingabe[[#This Row],[Maximale Lenkerbreite]])</f>
        <v/>
      </c>
      <c r="N10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8" s="20" t="str">
        <f>IF(Referenztabelle_Eingabe[[#This Row],[Überwacht?]]="","",Referenztabelle_Eingabe[[#This Row],[Überwacht?]])</f>
        <v/>
      </c>
      <c r="P108" s="20" t="str">
        <f>IF(Referenztabelle_Eingabe[[#This Row],[Überdacht?]]="","",
IF(Referenztabelle_Eingabe[[#This Row],[Überdacht?]]=TRUE,"true",
IF(Referenztabelle_Eingabe[[#This Row],[Überdacht?]]=FALSE,"false")))</f>
        <v/>
      </c>
      <c r="Q108" s="20" t="str">
        <f>IF(Referenztabelle_Eingabe[[#This Row],[Ortsbezug]]="","",Referenztabelle_Eingabe[[#This Row],[Ortsbezug]])</f>
        <v/>
      </c>
      <c r="R108" s="20" t="str">
        <f>IF(Referenztabelle_Eingabe[[#This Row],[Haltestellen-ID]]="","",Referenztabelle_Eingabe[[#This Row],[Haltestellen-ID]])</f>
        <v/>
      </c>
      <c r="S10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8" s="20" t="str">
        <f>IF(Referenztabelle_Eingabe[[#This Row],[Gebühren-Informationen]]="","",Referenztabelle_Eingabe[[#This Row],[Gebühren-Informationen]])</f>
        <v/>
      </c>
      <c r="U108" s="20" t="str">
        <f>IF(Referenztabelle_Eingabe[[#This Row],[Maximale Parkdauer]]="","",Referenztabelle_Eingabe[[#This Row],[Maximale Parkdauer]])</f>
        <v/>
      </c>
      <c r="V10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8" s="20" t="str">
        <f>IF(Referenztabelle_Eingabe[[#This Row],[Foto-URL]]="","",Referenztabelle_Eingabe[[#This Row],[Foto-URL]])</f>
        <v/>
      </c>
      <c r="X108" s="20" t="str">
        <f>IF(Referenztabelle_Eingabe[[#This Row],[Webseite]]="","",Referenztabelle_Eingabe[[#This Row],[Webseite]])</f>
        <v/>
      </c>
      <c r="Y108" s="20" t="str">
        <f>IF(Referenztabelle_Eingabe[[#This Row],[Beschreibung]]="","",Referenztabelle_Eingabe[[#This Row],[Beschreibung]])</f>
        <v/>
      </c>
      <c r="Z108" s="20" t="str">
        <f>IF(Referenztabelle_Eingabe[[#This Row],[Schlagwort]]="","",Referenztabelle_Eingabe[[#This Row],[Schlagwort]])</f>
        <v/>
      </c>
    </row>
    <row r="109" spans="1:26" x14ac:dyDescent="0.25">
      <c r="A109" s="20" t="str">
        <f>IF(Referenztabelle_Eingabe[[#This Row],[ID]]="","",Referenztabelle_Eingabe[[#This Row],[ID]])</f>
        <v/>
      </c>
      <c r="B109" s="20" t="str">
        <f>IF(Referenztabelle_Eingabe[[#This Row],[Name]]="","",Referenztabelle_Eingabe[[#This Row],[Name]])</f>
        <v/>
      </c>
      <c r="C10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0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09" s="20" t="str">
        <f>IF(Referenztabelle_Eingabe[[#This Row],[Betreiber Name]]="","",Referenztabelle_Eingabe[[#This Row],[Betreiber Name]])</f>
        <v/>
      </c>
      <c r="F109" s="20" t="str">
        <f>IF(Referenztabelle_Eingabe[[#This Row],[Längengrad]]="","",Referenztabelle_Eingabe[[#This Row],[Längengrad]])</f>
        <v/>
      </c>
      <c r="G109" s="20" t="str">
        <f>IF(Referenztabelle_Eingabe[[#This Row],[Breitengrad]]="","",Referenztabelle_Eingabe[[#This Row],[Breitengrad]])</f>
        <v/>
      </c>
      <c r="H10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09" s="20" t="str">
        <f>IF(Referenztabelle_Eingabe[[#This Row],[Anzahl Stellplätze]]="","",Referenztabelle_Eingabe[[#This Row],[Anzahl Stellplätze]])</f>
        <v/>
      </c>
      <c r="J109" s="20" t="str">
        <f>IF(Referenztabelle_Eingabe[[#This Row],[Anzahl Stellplätze Lademöglichkeit]]="","",Referenztabelle_Eingabe[[#This Row],[Anzahl Stellplätze Lademöglichkeit]])</f>
        <v/>
      </c>
      <c r="K109" s="20" t="str">
        <f>IF(Referenztabelle_Eingabe[[#This Row],[Anzahl Stellplätze Lastenräder]]="","",Referenztabelle_Eingabe[[#This Row],[Anzahl Stellplätze Lastenräder]])</f>
        <v/>
      </c>
      <c r="L109" s="20" t="str">
        <f>IF(Referenztabelle_Eingabe[[#This Row],[Einfahrtshöhe]]="","",Referenztabelle_Eingabe[[#This Row],[Einfahrtshöhe]])</f>
        <v/>
      </c>
      <c r="M109" s="20" t="str">
        <f>IF(Referenztabelle_Eingabe[[#This Row],[Maximale Lenkerbreite]]="","",Referenztabelle_Eingabe[[#This Row],[Maximale Lenkerbreite]])</f>
        <v/>
      </c>
      <c r="N10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09" s="20" t="str">
        <f>IF(Referenztabelle_Eingabe[[#This Row],[Überwacht?]]="","",Referenztabelle_Eingabe[[#This Row],[Überwacht?]])</f>
        <v/>
      </c>
      <c r="P109" s="20" t="str">
        <f>IF(Referenztabelle_Eingabe[[#This Row],[Überdacht?]]="","",
IF(Referenztabelle_Eingabe[[#This Row],[Überdacht?]]=TRUE,"true",
IF(Referenztabelle_Eingabe[[#This Row],[Überdacht?]]=FALSE,"false")))</f>
        <v/>
      </c>
      <c r="Q109" s="20" t="str">
        <f>IF(Referenztabelle_Eingabe[[#This Row],[Ortsbezug]]="","",Referenztabelle_Eingabe[[#This Row],[Ortsbezug]])</f>
        <v/>
      </c>
      <c r="R109" s="20" t="str">
        <f>IF(Referenztabelle_Eingabe[[#This Row],[Haltestellen-ID]]="","",Referenztabelle_Eingabe[[#This Row],[Haltestellen-ID]])</f>
        <v/>
      </c>
      <c r="S10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09" s="20" t="str">
        <f>IF(Referenztabelle_Eingabe[[#This Row],[Gebühren-Informationen]]="","",Referenztabelle_Eingabe[[#This Row],[Gebühren-Informationen]])</f>
        <v/>
      </c>
      <c r="U109" s="20" t="str">
        <f>IF(Referenztabelle_Eingabe[[#This Row],[Maximale Parkdauer]]="","",Referenztabelle_Eingabe[[#This Row],[Maximale Parkdauer]])</f>
        <v/>
      </c>
      <c r="V10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09" s="20" t="str">
        <f>IF(Referenztabelle_Eingabe[[#This Row],[Foto-URL]]="","",Referenztabelle_Eingabe[[#This Row],[Foto-URL]])</f>
        <v/>
      </c>
      <c r="X109" s="20" t="str">
        <f>IF(Referenztabelle_Eingabe[[#This Row],[Webseite]]="","",Referenztabelle_Eingabe[[#This Row],[Webseite]])</f>
        <v/>
      </c>
      <c r="Y109" s="20" t="str">
        <f>IF(Referenztabelle_Eingabe[[#This Row],[Beschreibung]]="","",Referenztabelle_Eingabe[[#This Row],[Beschreibung]])</f>
        <v/>
      </c>
      <c r="Z109" s="20" t="str">
        <f>IF(Referenztabelle_Eingabe[[#This Row],[Schlagwort]]="","",Referenztabelle_Eingabe[[#This Row],[Schlagwort]])</f>
        <v/>
      </c>
    </row>
    <row r="110" spans="1:26" x14ac:dyDescent="0.25">
      <c r="A110" s="20" t="str">
        <f>IF(Referenztabelle_Eingabe[[#This Row],[ID]]="","",Referenztabelle_Eingabe[[#This Row],[ID]])</f>
        <v/>
      </c>
      <c r="B110" s="20" t="str">
        <f>IF(Referenztabelle_Eingabe[[#This Row],[Name]]="","",Referenztabelle_Eingabe[[#This Row],[Name]])</f>
        <v/>
      </c>
      <c r="C11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0" s="20" t="str">
        <f>IF(Referenztabelle_Eingabe[[#This Row],[Betreiber Name]]="","",Referenztabelle_Eingabe[[#This Row],[Betreiber Name]])</f>
        <v/>
      </c>
      <c r="F110" s="20" t="str">
        <f>IF(Referenztabelle_Eingabe[[#This Row],[Längengrad]]="","",Referenztabelle_Eingabe[[#This Row],[Längengrad]])</f>
        <v/>
      </c>
      <c r="G110" s="20" t="str">
        <f>IF(Referenztabelle_Eingabe[[#This Row],[Breitengrad]]="","",Referenztabelle_Eingabe[[#This Row],[Breitengrad]])</f>
        <v/>
      </c>
      <c r="H11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0" s="20" t="str">
        <f>IF(Referenztabelle_Eingabe[[#This Row],[Anzahl Stellplätze]]="","",Referenztabelle_Eingabe[[#This Row],[Anzahl Stellplätze]])</f>
        <v/>
      </c>
      <c r="J110" s="20" t="str">
        <f>IF(Referenztabelle_Eingabe[[#This Row],[Anzahl Stellplätze Lademöglichkeit]]="","",Referenztabelle_Eingabe[[#This Row],[Anzahl Stellplätze Lademöglichkeit]])</f>
        <v/>
      </c>
      <c r="K110" s="20" t="str">
        <f>IF(Referenztabelle_Eingabe[[#This Row],[Anzahl Stellplätze Lastenräder]]="","",Referenztabelle_Eingabe[[#This Row],[Anzahl Stellplätze Lastenräder]])</f>
        <v/>
      </c>
      <c r="L110" s="20" t="str">
        <f>IF(Referenztabelle_Eingabe[[#This Row],[Einfahrtshöhe]]="","",Referenztabelle_Eingabe[[#This Row],[Einfahrtshöhe]])</f>
        <v/>
      </c>
      <c r="M110" s="20" t="str">
        <f>IF(Referenztabelle_Eingabe[[#This Row],[Maximale Lenkerbreite]]="","",Referenztabelle_Eingabe[[#This Row],[Maximale Lenkerbreite]])</f>
        <v/>
      </c>
      <c r="N11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0" s="20" t="str">
        <f>IF(Referenztabelle_Eingabe[[#This Row],[Überwacht?]]="","",Referenztabelle_Eingabe[[#This Row],[Überwacht?]])</f>
        <v/>
      </c>
      <c r="P110" s="20" t="str">
        <f>IF(Referenztabelle_Eingabe[[#This Row],[Überdacht?]]="","",
IF(Referenztabelle_Eingabe[[#This Row],[Überdacht?]]=TRUE,"true",
IF(Referenztabelle_Eingabe[[#This Row],[Überdacht?]]=FALSE,"false")))</f>
        <v/>
      </c>
      <c r="Q110" s="20" t="str">
        <f>IF(Referenztabelle_Eingabe[[#This Row],[Ortsbezug]]="","",Referenztabelle_Eingabe[[#This Row],[Ortsbezug]])</f>
        <v/>
      </c>
      <c r="R110" s="20" t="str">
        <f>IF(Referenztabelle_Eingabe[[#This Row],[Haltestellen-ID]]="","",Referenztabelle_Eingabe[[#This Row],[Haltestellen-ID]])</f>
        <v/>
      </c>
      <c r="S11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0" s="20" t="str">
        <f>IF(Referenztabelle_Eingabe[[#This Row],[Gebühren-Informationen]]="","",Referenztabelle_Eingabe[[#This Row],[Gebühren-Informationen]])</f>
        <v/>
      </c>
      <c r="U110" s="20" t="str">
        <f>IF(Referenztabelle_Eingabe[[#This Row],[Maximale Parkdauer]]="","",Referenztabelle_Eingabe[[#This Row],[Maximale Parkdauer]])</f>
        <v/>
      </c>
      <c r="V11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0" s="20" t="str">
        <f>IF(Referenztabelle_Eingabe[[#This Row],[Foto-URL]]="","",Referenztabelle_Eingabe[[#This Row],[Foto-URL]])</f>
        <v/>
      </c>
      <c r="X110" s="20" t="str">
        <f>IF(Referenztabelle_Eingabe[[#This Row],[Webseite]]="","",Referenztabelle_Eingabe[[#This Row],[Webseite]])</f>
        <v/>
      </c>
      <c r="Y110" s="20" t="str">
        <f>IF(Referenztabelle_Eingabe[[#This Row],[Beschreibung]]="","",Referenztabelle_Eingabe[[#This Row],[Beschreibung]])</f>
        <v/>
      </c>
      <c r="Z110" s="20" t="str">
        <f>IF(Referenztabelle_Eingabe[[#This Row],[Schlagwort]]="","",Referenztabelle_Eingabe[[#This Row],[Schlagwort]])</f>
        <v/>
      </c>
    </row>
    <row r="111" spans="1:26" x14ac:dyDescent="0.25">
      <c r="A111" s="20" t="str">
        <f>IF(Referenztabelle_Eingabe[[#This Row],[ID]]="","",Referenztabelle_Eingabe[[#This Row],[ID]])</f>
        <v/>
      </c>
      <c r="B111" s="20" t="str">
        <f>IF(Referenztabelle_Eingabe[[#This Row],[Name]]="","",Referenztabelle_Eingabe[[#This Row],[Name]])</f>
        <v/>
      </c>
      <c r="C11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1" s="20" t="str">
        <f>IF(Referenztabelle_Eingabe[[#This Row],[Betreiber Name]]="","",Referenztabelle_Eingabe[[#This Row],[Betreiber Name]])</f>
        <v/>
      </c>
      <c r="F111" s="20" t="str">
        <f>IF(Referenztabelle_Eingabe[[#This Row],[Längengrad]]="","",Referenztabelle_Eingabe[[#This Row],[Längengrad]])</f>
        <v/>
      </c>
      <c r="G111" s="20" t="str">
        <f>IF(Referenztabelle_Eingabe[[#This Row],[Breitengrad]]="","",Referenztabelle_Eingabe[[#This Row],[Breitengrad]])</f>
        <v/>
      </c>
      <c r="H11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1" s="20" t="str">
        <f>IF(Referenztabelle_Eingabe[[#This Row],[Anzahl Stellplätze]]="","",Referenztabelle_Eingabe[[#This Row],[Anzahl Stellplätze]])</f>
        <v/>
      </c>
      <c r="J111" s="20" t="str">
        <f>IF(Referenztabelle_Eingabe[[#This Row],[Anzahl Stellplätze Lademöglichkeit]]="","",Referenztabelle_Eingabe[[#This Row],[Anzahl Stellplätze Lademöglichkeit]])</f>
        <v/>
      </c>
      <c r="K111" s="20" t="str">
        <f>IF(Referenztabelle_Eingabe[[#This Row],[Anzahl Stellplätze Lastenräder]]="","",Referenztabelle_Eingabe[[#This Row],[Anzahl Stellplätze Lastenräder]])</f>
        <v/>
      </c>
      <c r="L111" s="20" t="str">
        <f>IF(Referenztabelle_Eingabe[[#This Row],[Einfahrtshöhe]]="","",Referenztabelle_Eingabe[[#This Row],[Einfahrtshöhe]])</f>
        <v/>
      </c>
      <c r="M111" s="20" t="str">
        <f>IF(Referenztabelle_Eingabe[[#This Row],[Maximale Lenkerbreite]]="","",Referenztabelle_Eingabe[[#This Row],[Maximale Lenkerbreite]])</f>
        <v/>
      </c>
      <c r="N11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1" s="20" t="str">
        <f>IF(Referenztabelle_Eingabe[[#This Row],[Überwacht?]]="","",Referenztabelle_Eingabe[[#This Row],[Überwacht?]])</f>
        <v/>
      </c>
      <c r="P111" s="20" t="str">
        <f>IF(Referenztabelle_Eingabe[[#This Row],[Überdacht?]]="","",
IF(Referenztabelle_Eingabe[[#This Row],[Überdacht?]]=TRUE,"true",
IF(Referenztabelle_Eingabe[[#This Row],[Überdacht?]]=FALSE,"false")))</f>
        <v/>
      </c>
      <c r="Q111" s="20" t="str">
        <f>IF(Referenztabelle_Eingabe[[#This Row],[Ortsbezug]]="","",Referenztabelle_Eingabe[[#This Row],[Ortsbezug]])</f>
        <v/>
      </c>
      <c r="R111" s="20" t="str">
        <f>IF(Referenztabelle_Eingabe[[#This Row],[Haltestellen-ID]]="","",Referenztabelle_Eingabe[[#This Row],[Haltestellen-ID]])</f>
        <v/>
      </c>
      <c r="S11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1" s="20" t="str">
        <f>IF(Referenztabelle_Eingabe[[#This Row],[Gebühren-Informationen]]="","",Referenztabelle_Eingabe[[#This Row],[Gebühren-Informationen]])</f>
        <v/>
      </c>
      <c r="U111" s="20" t="str">
        <f>IF(Referenztabelle_Eingabe[[#This Row],[Maximale Parkdauer]]="","",Referenztabelle_Eingabe[[#This Row],[Maximale Parkdauer]])</f>
        <v/>
      </c>
      <c r="V11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1" s="20" t="str">
        <f>IF(Referenztabelle_Eingabe[[#This Row],[Foto-URL]]="","",Referenztabelle_Eingabe[[#This Row],[Foto-URL]])</f>
        <v/>
      </c>
      <c r="X111" s="20" t="str">
        <f>IF(Referenztabelle_Eingabe[[#This Row],[Webseite]]="","",Referenztabelle_Eingabe[[#This Row],[Webseite]])</f>
        <v/>
      </c>
      <c r="Y111" s="20" t="str">
        <f>IF(Referenztabelle_Eingabe[[#This Row],[Beschreibung]]="","",Referenztabelle_Eingabe[[#This Row],[Beschreibung]])</f>
        <v/>
      </c>
      <c r="Z111" s="20" t="str">
        <f>IF(Referenztabelle_Eingabe[[#This Row],[Schlagwort]]="","",Referenztabelle_Eingabe[[#This Row],[Schlagwort]])</f>
        <v/>
      </c>
    </row>
    <row r="112" spans="1:26" x14ac:dyDescent="0.25">
      <c r="A112" s="20" t="str">
        <f>IF(Referenztabelle_Eingabe[[#This Row],[ID]]="","",Referenztabelle_Eingabe[[#This Row],[ID]])</f>
        <v/>
      </c>
      <c r="B112" s="20" t="str">
        <f>IF(Referenztabelle_Eingabe[[#This Row],[Name]]="","",Referenztabelle_Eingabe[[#This Row],[Name]])</f>
        <v/>
      </c>
      <c r="C11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2" s="20" t="str">
        <f>IF(Referenztabelle_Eingabe[[#This Row],[Betreiber Name]]="","",Referenztabelle_Eingabe[[#This Row],[Betreiber Name]])</f>
        <v/>
      </c>
      <c r="F112" s="20" t="str">
        <f>IF(Referenztabelle_Eingabe[[#This Row],[Längengrad]]="","",Referenztabelle_Eingabe[[#This Row],[Längengrad]])</f>
        <v/>
      </c>
      <c r="G112" s="20" t="str">
        <f>IF(Referenztabelle_Eingabe[[#This Row],[Breitengrad]]="","",Referenztabelle_Eingabe[[#This Row],[Breitengrad]])</f>
        <v/>
      </c>
      <c r="H11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2" s="20" t="str">
        <f>IF(Referenztabelle_Eingabe[[#This Row],[Anzahl Stellplätze]]="","",Referenztabelle_Eingabe[[#This Row],[Anzahl Stellplätze]])</f>
        <v/>
      </c>
      <c r="J112" s="20" t="str">
        <f>IF(Referenztabelle_Eingabe[[#This Row],[Anzahl Stellplätze Lademöglichkeit]]="","",Referenztabelle_Eingabe[[#This Row],[Anzahl Stellplätze Lademöglichkeit]])</f>
        <v/>
      </c>
      <c r="K112" s="20" t="str">
        <f>IF(Referenztabelle_Eingabe[[#This Row],[Anzahl Stellplätze Lastenräder]]="","",Referenztabelle_Eingabe[[#This Row],[Anzahl Stellplätze Lastenräder]])</f>
        <v/>
      </c>
      <c r="L112" s="20" t="str">
        <f>IF(Referenztabelle_Eingabe[[#This Row],[Einfahrtshöhe]]="","",Referenztabelle_Eingabe[[#This Row],[Einfahrtshöhe]])</f>
        <v/>
      </c>
      <c r="M112" s="20" t="str">
        <f>IF(Referenztabelle_Eingabe[[#This Row],[Maximale Lenkerbreite]]="","",Referenztabelle_Eingabe[[#This Row],[Maximale Lenkerbreite]])</f>
        <v/>
      </c>
      <c r="N11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2" s="20" t="str">
        <f>IF(Referenztabelle_Eingabe[[#This Row],[Überwacht?]]="","",Referenztabelle_Eingabe[[#This Row],[Überwacht?]])</f>
        <v/>
      </c>
      <c r="P112" s="20" t="str">
        <f>IF(Referenztabelle_Eingabe[[#This Row],[Überdacht?]]="","",
IF(Referenztabelle_Eingabe[[#This Row],[Überdacht?]]=TRUE,"true",
IF(Referenztabelle_Eingabe[[#This Row],[Überdacht?]]=FALSE,"false")))</f>
        <v/>
      </c>
      <c r="Q112" s="20" t="str">
        <f>IF(Referenztabelle_Eingabe[[#This Row],[Ortsbezug]]="","",Referenztabelle_Eingabe[[#This Row],[Ortsbezug]])</f>
        <v/>
      </c>
      <c r="R112" s="20" t="str">
        <f>IF(Referenztabelle_Eingabe[[#This Row],[Haltestellen-ID]]="","",Referenztabelle_Eingabe[[#This Row],[Haltestellen-ID]])</f>
        <v/>
      </c>
      <c r="S11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2" s="20" t="str">
        <f>IF(Referenztabelle_Eingabe[[#This Row],[Gebühren-Informationen]]="","",Referenztabelle_Eingabe[[#This Row],[Gebühren-Informationen]])</f>
        <v/>
      </c>
      <c r="U112" s="20" t="str">
        <f>IF(Referenztabelle_Eingabe[[#This Row],[Maximale Parkdauer]]="","",Referenztabelle_Eingabe[[#This Row],[Maximale Parkdauer]])</f>
        <v/>
      </c>
      <c r="V11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2" s="20" t="str">
        <f>IF(Referenztabelle_Eingabe[[#This Row],[Foto-URL]]="","",Referenztabelle_Eingabe[[#This Row],[Foto-URL]])</f>
        <v/>
      </c>
      <c r="X112" s="20" t="str">
        <f>IF(Referenztabelle_Eingabe[[#This Row],[Webseite]]="","",Referenztabelle_Eingabe[[#This Row],[Webseite]])</f>
        <v/>
      </c>
      <c r="Y112" s="20" t="str">
        <f>IF(Referenztabelle_Eingabe[[#This Row],[Beschreibung]]="","",Referenztabelle_Eingabe[[#This Row],[Beschreibung]])</f>
        <v/>
      </c>
      <c r="Z112" s="20" t="str">
        <f>IF(Referenztabelle_Eingabe[[#This Row],[Schlagwort]]="","",Referenztabelle_Eingabe[[#This Row],[Schlagwort]])</f>
        <v/>
      </c>
    </row>
    <row r="113" spans="1:26" x14ac:dyDescent="0.25">
      <c r="A113" s="20" t="str">
        <f>IF(Referenztabelle_Eingabe[[#This Row],[ID]]="","",Referenztabelle_Eingabe[[#This Row],[ID]])</f>
        <v/>
      </c>
      <c r="B113" s="20" t="str">
        <f>IF(Referenztabelle_Eingabe[[#This Row],[Name]]="","",Referenztabelle_Eingabe[[#This Row],[Name]])</f>
        <v/>
      </c>
      <c r="C11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3" s="20" t="str">
        <f>IF(Referenztabelle_Eingabe[[#This Row],[Betreiber Name]]="","",Referenztabelle_Eingabe[[#This Row],[Betreiber Name]])</f>
        <v/>
      </c>
      <c r="F113" s="20" t="str">
        <f>IF(Referenztabelle_Eingabe[[#This Row],[Längengrad]]="","",Referenztabelle_Eingabe[[#This Row],[Längengrad]])</f>
        <v/>
      </c>
      <c r="G113" s="20" t="str">
        <f>IF(Referenztabelle_Eingabe[[#This Row],[Breitengrad]]="","",Referenztabelle_Eingabe[[#This Row],[Breitengrad]])</f>
        <v/>
      </c>
      <c r="H11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3" s="20" t="str">
        <f>IF(Referenztabelle_Eingabe[[#This Row],[Anzahl Stellplätze]]="","",Referenztabelle_Eingabe[[#This Row],[Anzahl Stellplätze]])</f>
        <v/>
      </c>
      <c r="J113" s="20" t="str">
        <f>IF(Referenztabelle_Eingabe[[#This Row],[Anzahl Stellplätze Lademöglichkeit]]="","",Referenztabelle_Eingabe[[#This Row],[Anzahl Stellplätze Lademöglichkeit]])</f>
        <v/>
      </c>
      <c r="K113" s="20" t="str">
        <f>IF(Referenztabelle_Eingabe[[#This Row],[Anzahl Stellplätze Lastenräder]]="","",Referenztabelle_Eingabe[[#This Row],[Anzahl Stellplätze Lastenräder]])</f>
        <v/>
      </c>
      <c r="L113" s="20" t="str">
        <f>IF(Referenztabelle_Eingabe[[#This Row],[Einfahrtshöhe]]="","",Referenztabelle_Eingabe[[#This Row],[Einfahrtshöhe]])</f>
        <v/>
      </c>
      <c r="M113" s="20" t="str">
        <f>IF(Referenztabelle_Eingabe[[#This Row],[Maximale Lenkerbreite]]="","",Referenztabelle_Eingabe[[#This Row],[Maximale Lenkerbreite]])</f>
        <v/>
      </c>
      <c r="N11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3" s="20" t="str">
        <f>IF(Referenztabelle_Eingabe[[#This Row],[Überwacht?]]="","",Referenztabelle_Eingabe[[#This Row],[Überwacht?]])</f>
        <v/>
      </c>
      <c r="P113" s="20" t="str">
        <f>IF(Referenztabelle_Eingabe[[#This Row],[Überdacht?]]="","",
IF(Referenztabelle_Eingabe[[#This Row],[Überdacht?]]=TRUE,"true",
IF(Referenztabelle_Eingabe[[#This Row],[Überdacht?]]=FALSE,"false")))</f>
        <v/>
      </c>
      <c r="Q113" s="20" t="str">
        <f>IF(Referenztabelle_Eingabe[[#This Row],[Ortsbezug]]="","",Referenztabelle_Eingabe[[#This Row],[Ortsbezug]])</f>
        <v/>
      </c>
      <c r="R113" s="20" t="str">
        <f>IF(Referenztabelle_Eingabe[[#This Row],[Haltestellen-ID]]="","",Referenztabelle_Eingabe[[#This Row],[Haltestellen-ID]])</f>
        <v/>
      </c>
      <c r="S11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3" s="20" t="str">
        <f>IF(Referenztabelle_Eingabe[[#This Row],[Gebühren-Informationen]]="","",Referenztabelle_Eingabe[[#This Row],[Gebühren-Informationen]])</f>
        <v/>
      </c>
      <c r="U113" s="20" t="str">
        <f>IF(Referenztabelle_Eingabe[[#This Row],[Maximale Parkdauer]]="","",Referenztabelle_Eingabe[[#This Row],[Maximale Parkdauer]])</f>
        <v/>
      </c>
      <c r="V11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3" s="20" t="str">
        <f>IF(Referenztabelle_Eingabe[[#This Row],[Foto-URL]]="","",Referenztabelle_Eingabe[[#This Row],[Foto-URL]])</f>
        <v/>
      </c>
      <c r="X113" s="20" t="str">
        <f>IF(Referenztabelle_Eingabe[[#This Row],[Webseite]]="","",Referenztabelle_Eingabe[[#This Row],[Webseite]])</f>
        <v/>
      </c>
      <c r="Y113" s="20" t="str">
        <f>IF(Referenztabelle_Eingabe[[#This Row],[Beschreibung]]="","",Referenztabelle_Eingabe[[#This Row],[Beschreibung]])</f>
        <v/>
      </c>
      <c r="Z113" s="20" t="str">
        <f>IF(Referenztabelle_Eingabe[[#This Row],[Schlagwort]]="","",Referenztabelle_Eingabe[[#This Row],[Schlagwort]])</f>
        <v/>
      </c>
    </row>
    <row r="114" spans="1:26" x14ac:dyDescent="0.25">
      <c r="A114" s="20" t="str">
        <f>IF(Referenztabelle_Eingabe[[#This Row],[ID]]="","",Referenztabelle_Eingabe[[#This Row],[ID]])</f>
        <v/>
      </c>
      <c r="B114" s="20" t="str">
        <f>IF(Referenztabelle_Eingabe[[#This Row],[Name]]="","",Referenztabelle_Eingabe[[#This Row],[Name]])</f>
        <v/>
      </c>
      <c r="C11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4" s="20" t="str">
        <f>IF(Referenztabelle_Eingabe[[#This Row],[Betreiber Name]]="","",Referenztabelle_Eingabe[[#This Row],[Betreiber Name]])</f>
        <v/>
      </c>
      <c r="F114" s="20" t="str">
        <f>IF(Referenztabelle_Eingabe[[#This Row],[Längengrad]]="","",Referenztabelle_Eingabe[[#This Row],[Längengrad]])</f>
        <v/>
      </c>
      <c r="G114" s="20" t="str">
        <f>IF(Referenztabelle_Eingabe[[#This Row],[Breitengrad]]="","",Referenztabelle_Eingabe[[#This Row],[Breitengrad]])</f>
        <v/>
      </c>
      <c r="H11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4" s="20" t="str">
        <f>IF(Referenztabelle_Eingabe[[#This Row],[Anzahl Stellplätze]]="","",Referenztabelle_Eingabe[[#This Row],[Anzahl Stellplätze]])</f>
        <v/>
      </c>
      <c r="J114" s="20" t="str">
        <f>IF(Referenztabelle_Eingabe[[#This Row],[Anzahl Stellplätze Lademöglichkeit]]="","",Referenztabelle_Eingabe[[#This Row],[Anzahl Stellplätze Lademöglichkeit]])</f>
        <v/>
      </c>
      <c r="K114" s="20" t="str">
        <f>IF(Referenztabelle_Eingabe[[#This Row],[Anzahl Stellplätze Lastenräder]]="","",Referenztabelle_Eingabe[[#This Row],[Anzahl Stellplätze Lastenräder]])</f>
        <v/>
      </c>
      <c r="L114" s="20" t="str">
        <f>IF(Referenztabelle_Eingabe[[#This Row],[Einfahrtshöhe]]="","",Referenztabelle_Eingabe[[#This Row],[Einfahrtshöhe]])</f>
        <v/>
      </c>
      <c r="M114" s="20" t="str">
        <f>IF(Referenztabelle_Eingabe[[#This Row],[Maximale Lenkerbreite]]="","",Referenztabelle_Eingabe[[#This Row],[Maximale Lenkerbreite]])</f>
        <v/>
      </c>
      <c r="N11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4" s="20" t="str">
        <f>IF(Referenztabelle_Eingabe[[#This Row],[Überwacht?]]="","",Referenztabelle_Eingabe[[#This Row],[Überwacht?]])</f>
        <v/>
      </c>
      <c r="P114" s="20" t="str">
        <f>IF(Referenztabelle_Eingabe[[#This Row],[Überdacht?]]="","",
IF(Referenztabelle_Eingabe[[#This Row],[Überdacht?]]=TRUE,"true",
IF(Referenztabelle_Eingabe[[#This Row],[Überdacht?]]=FALSE,"false")))</f>
        <v/>
      </c>
      <c r="Q114" s="20" t="str">
        <f>IF(Referenztabelle_Eingabe[[#This Row],[Ortsbezug]]="","",Referenztabelle_Eingabe[[#This Row],[Ortsbezug]])</f>
        <v/>
      </c>
      <c r="R114" s="20" t="str">
        <f>IF(Referenztabelle_Eingabe[[#This Row],[Haltestellen-ID]]="","",Referenztabelle_Eingabe[[#This Row],[Haltestellen-ID]])</f>
        <v/>
      </c>
      <c r="S11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4" s="20" t="str">
        <f>IF(Referenztabelle_Eingabe[[#This Row],[Gebühren-Informationen]]="","",Referenztabelle_Eingabe[[#This Row],[Gebühren-Informationen]])</f>
        <v/>
      </c>
      <c r="U114" s="20" t="str">
        <f>IF(Referenztabelle_Eingabe[[#This Row],[Maximale Parkdauer]]="","",Referenztabelle_Eingabe[[#This Row],[Maximale Parkdauer]])</f>
        <v/>
      </c>
      <c r="V11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4" s="20" t="str">
        <f>IF(Referenztabelle_Eingabe[[#This Row],[Foto-URL]]="","",Referenztabelle_Eingabe[[#This Row],[Foto-URL]])</f>
        <v/>
      </c>
      <c r="X114" s="20" t="str">
        <f>IF(Referenztabelle_Eingabe[[#This Row],[Webseite]]="","",Referenztabelle_Eingabe[[#This Row],[Webseite]])</f>
        <v/>
      </c>
      <c r="Y114" s="20" t="str">
        <f>IF(Referenztabelle_Eingabe[[#This Row],[Beschreibung]]="","",Referenztabelle_Eingabe[[#This Row],[Beschreibung]])</f>
        <v/>
      </c>
      <c r="Z114" s="20" t="str">
        <f>IF(Referenztabelle_Eingabe[[#This Row],[Schlagwort]]="","",Referenztabelle_Eingabe[[#This Row],[Schlagwort]])</f>
        <v/>
      </c>
    </row>
    <row r="115" spans="1:26" x14ac:dyDescent="0.25">
      <c r="A115" s="20" t="str">
        <f>IF(Referenztabelle_Eingabe[[#This Row],[ID]]="","",Referenztabelle_Eingabe[[#This Row],[ID]])</f>
        <v/>
      </c>
      <c r="B115" s="20" t="str">
        <f>IF(Referenztabelle_Eingabe[[#This Row],[Name]]="","",Referenztabelle_Eingabe[[#This Row],[Name]])</f>
        <v/>
      </c>
      <c r="C11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5" s="20" t="str">
        <f>IF(Referenztabelle_Eingabe[[#This Row],[Betreiber Name]]="","",Referenztabelle_Eingabe[[#This Row],[Betreiber Name]])</f>
        <v/>
      </c>
      <c r="F115" s="20" t="str">
        <f>IF(Referenztabelle_Eingabe[[#This Row],[Längengrad]]="","",Referenztabelle_Eingabe[[#This Row],[Längengrad]])</f>
        <v/>
      </c>
      <c r="G115" s="20" t="str">
        <f>IF(Referenztabelle_Eingabe[[#This Row],[Breitengrad]]="","",Referenztabelle_Eingabe[[#This Row],[Breitengrad]])</f>
        <v/>
      </c>
      <c r="H11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5" s="20" t="str">
        <f>IF(Referenztabelle_Eingabe[[#This Row],[Anzahl Stellplätze]]="","",Referenztabelle_Eingabe[[#This Row],[Anzahl Stellplätze]])</f>
        <v/>
      </c>
      <c r="J115" s="20" t="str">
        <f>IF(Referenztabelle_Eingabe[[#This Row],[Anzahl Stellplätze Lademöglichkeit]]="","",Referenztabelle_Eingabe[[#This Row],[Anzahl Stellplätze Lademöglichkeit]])</f>
        <v/>
      </c>
      <c r="K115" s="20" t="str">
        <f>IF(Referenztabelle_Eingabe[[#This Row],[Anzahl Stellplätze Lastenräder]]="","",Referenztabelle_Eingabe[[#This Row],[Anzahl Stellplätze Lastenräder]])</f>
        <v/>
      </c>
      <c r="L115" s="20" t="str">
        <f>IF(Referenztabelle_Eingabe[[#This Row],[Einfahrtshöhe]]="","",Referenztabelle_Eingabe[[#This Row],[Einfahrtshöhe]])</f>
        <v/>
      </c>
      <c r="M115" s="20" t="str">
        <f>IF(Referenztabelle_Eingabe[[#This Row],[Maximale Lenkerbreite]]="","",Referenztabelle_Eingabe[[#This Row],[Maximale Lenkerbreite]])</f>
        <v/>
      </c>
      <c r="N11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5" s="20" t="str">
        <f>IF(Referenztabelle_Eingabe[[#This Row],[Überwacht?]]="","",Referenztabelle_Eingabe[[#This Row],[Überwacht?]])</f>
        <v/>
      </c>
      <c r="P115" s="20" t="str">
        <f>IF(Referenztabelle_Eingabe[[#This Row],[Überdacht?]]="","",
IF(Referenztabelle_Eingabe[[#This Row],[Überdacht?]]=TRUE,"true",
IF(Referenztabelle_Eingabe[[#This Row],[Überdacht?]]=FALSE,"false")))</f>
        <v/>
      </c>
      <c r="Q115" s="20" t="str">
        <f>IF(Referenztabelle_Eingabe[[#This Row],[Ortsbezug]]="","",Referenztabelle_Eingabe[[#This Row],[Ortsbezug]])</f>
        <v/>
      </c>
      <c r="R115" s="20" t="str">
        <f>IF(Referenztabelle_Eingabe[[#This Row],[Haltestellen-ID]]="","",Referenztabelle_Eingabe[[#This Row],[Haltestellen-ID]])</f>
        <v/>
      </c>
      <c r="S11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5" s="20" t="str">
        <f>IF(Referenztabelle_Eingabe[[#This Row],[Gebühren-Informationen]]="","",Referenztabelle_Eingabe[[#This Row],[Gebühren-Informationen]])</f>
        <v/>
      </c>
      <c r="U115" s="20" t="str">
        <f>IF(Referenztabelle_Eingabe[[#This Row],[Maximale Parkdauer]]="","",Referenztabelle_Eingabe[[#This Row],[Maximale Parkdauer]])</f>
        <v/>
      </c>
      <c r="V11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5" s="20" t="str">
        <f>IF(Referenztabelle_Eingabe[[#This Row],[Foto-URL]]="","",Referenztabelle_Eingabe[[#This Row],[Foto-URL]])</f>
        <v/>
      </c>
      <c r="X115" s="20" t="str">
        <f>IF(Referenztabelle_Eingabe[[#This Row],[Webseite]]="","",Referenztabelle_Eingabe[[#This Row],[Webseite]])</f>
        <v/>
      </c>
      <c r="Y115" s="20" t="str">
        <f>IF(Referenztabelle_Eingabe[[#This Row],[Beschreibung]]="","",Referenztabelle_Eingabe[[#This Row],[Beschreibung]])</f>
        <v/>
      </c>
      <c r="Z115" s="20" t="str">
        <f>IF(Referenztabelle_Eingabe[[#This Row],[Schlagwort]]="","",Referenztabelle_Eingabe[[#This Row],[Schlagwort]])</f>
        <v/>
      </c>
    </row>
    <row r="116" spans="1:26" x14ac:dyDescent="0.25">
      <c r="A116" s="20" t="str">
        <f>IF(Referenztabelle_Eingabe[[#This Row],[ID]]="","",Referenztabelle_Eingabe[[#This Row],[ID]])</f>
        <v/>
      </c>
      <c r="B116" s="20" t="str">
        <f>IF(Referenztabelle_Eingabe[[#This Row],[Name]]="","",Referenztabelle_Eingabe[[#This Row],[Name]])</f>
        <v/>
      </c>
      <c r="C11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6" s="20" t="str">
        <f>IF(Referenztabelle_Eingabe[[#This Row],[Betreiber Name]]="","",Referenztabelle_Eingabe[[#This Row],[Betreiber Name]])</f>
        <v/>
      </c>
      <c r="F116" s="20" t="str">
        <f>IF(Referenztabelle_Eingabe[[#This Row],[Längengrad]]="","",Referenztabelle_Eingabe[[#This Row],[Längengrad]])</f>
        <v/>
      </c>
      <c r="G116" s="20" t="str">
        <f>IF(Referenztabelle_Eingabe[[#This Row],[Breitengrad]]="","",Referenztabelle_Eingabe[[#This Row],[Breitengrad]])</f>
        <v/>
      </c>
      <c r="H11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6" s="20" t="str">
        <f>IF(Referenztabelle_Eingabe[[#This Row],[Anzahl Stellplätze]]="","",Referenztabelle_Eingabe[[#This Row],[Anzahl Stellplätze]])</f>
        <v/>
      </c>
      <c r="J116" s="20" t="str">
        <f>IF(Referenztabelle_Eingabe[[#This Row],[Anzahl Stellplätze Lademöglichkeit]]="","",Referenztabelle_Eingabe[[#This Row],[Anzahl Stellplätze Lademöglichkeit]])</f>
        <v/>
      </c>
      <c r="K116" s="20" t="str">
        <f>IF(Referenztabelle_Eingabe[[#This Row],[Anzahl Stellplätze Lastenräder]]="","",Referenztabelle_Eingabe[[#This Row],[Anzahl Stellplätze Lastenräder]])</f>
        <v/>
      </c>
      <c r="L116" s="20" t="str">
        <f>IF(Referenztabelle_Eingabe[[#This Row],[Einfahrtshöhe]]="","",Referenztabelle_Eingabe[[#This Row],[Einfahrtshöhe]])</f>
        <v/>
      </c>
      <c r="M116" s="20" t="str">
        <f>IF(Referenztabelle_Eingabe[[#This Row],[Maximale Lenkerbreite]]="","",Referenztabelle_Eingabe[[#This Row],[Maximale Lenkerbreite]])</f>
        <v/>
      </c>
      <c r="N11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6" s="20" t="str">
        <f>IF(Referenztabelle_Eingabe[[#This Row],[Überwacht?]]="","",Referenztabelle_Eingabe[[#This Row],[Überwacht?]])</f>
        <v/>
      </c>
      <c r="P116" s="20" t="str">
        <f>IF(Referenztabelle_Eingabe[[#This Row],[Überdacht?]]="","",
IF(Referenztabelle_Eingabe[[#This Row],[Überdacht?]]=TRUE,"true",
IF(Referenztabelle_Eingabe[[#This Row],[Überdacht?]]=FALSE,"false")))</f>
        <v/>
      </c>
      <c r="Q116" s="20" t="str">
        <f>IF(Referenztabelle_Eingabe[[#This Row],[Ortsbezug]]="","",Referenztabelle_Eingabe[[#This Row],[Ortsbezug]])</f>
        <v/>
      </c>
      <c r="R116" s="20" t="str">
        <f>IF(Referenztabelle_Eingabe[[#This Row],[Haltestellen-ID]]="","",Referenztabelle_Eingabe[[#This Row],[Haltestellen-ID]])</f>
        <v/>
      </c>
      <c r="S11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6" s="20" t="str">
        <f>IF(Referenztabelle_Eingabe[[#This Row],[Gebühren-Informationen]]="","",Referenztabelle_Eingabe[[#This Row],[Gebühren-Informationen]])</f>
        <v/>
      </c>
      <c r="U116" s="20" t="str">
        <f>IF(Referenztabelle_Eingabe[[#This Row],[Maximale Parkdauer]]="","",Referenztabelle_Eingabe[[#This Row],[Maximale Parkdauer]])</f>
        <v/>
      </c>
      <c r="V11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6" s="20" t="str">
        <f>IF(Referenztabelle_Eingabe[[#This Row],[Foto-URL]]="","",Referenztabelle_Eingabe[[#This Row],[Foto-URL]])</f>
        <v/>
      </c>
      <c r="X116" s="20" t="str">
        <f>IF(Referenztabelle_Eingabe[[#This Row],[Webseite]]="","",Referenztabelle_Eingabe[[#This Row],[Webseite]])</f>
        <v/>
      </c>
      <c r="Y116" s="20" t="str">
        <f>IF(Referenztabelle_Eingabe[[#This Row],[Beschreibung]]="","",Referenztabelle_Eingabe[[#This Row],[Beschreibung]])</f>
        <v/>
      </c>
      <c r="Z116" s="20" t="str">
        <f>IF(Referenztabelle_Eingabe[[#This Row],[Schlagwort]]="","",Referenztabelle_Eingabe[[#This Row],[Schlagwort]])</f>
        <v/>
      </c>
    </row>
    <row r="117" spans="1:26" x14ac:dyDescent="0.25">
      <c r="A117" s="20" t="str">
        <f>IF(Referenztabelle_Eingabe[[#This Row],[ID]]="","",Referenztabelle_Eingabe[[#This Row],[ID]])</f>
        <v/>
      </c>
      <c r="B117" s="20" t="str">
        <f>IF(Referenztabelle_Eingabe[[#This Row],[Name]]="","",Referenztabelle_Eingabe[[#This Row],[Name]])</f>
        <v/>
      </c>
      <c r="C11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7" s="20" t="str">
        <f>IF(Referenztabelle_Eingabe[[#This Row],[Betreiber Name]]="","",Referenztabelle_Eingabe[[#This Row],[Betreiber Name]])</f>
        <v/>
      </c>
      <c r="F117" s="20" t="str">
        <f>IF(Referenztabelle_Eingabe[[#This Row],[Längengrad]]="","",Referenztabelle_Eingabe[[#This Row],[Längengrad]])</f>
        <v/>
      </c>
      <c r="G117" s="20" t="str">
        <f>IF(Referenztabelle_Eingabe[[#This Row],[Breitengrad]]="","",Referenztabelle_Eingabe[[#This Row],[Breitengrad]])</f>
        <v/>
      </c>
      <c r="H11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7" s="20" t="str">
        <f>IF(Referenztabelle_Eingabe[[#This Row],[Anzahl Stellplätze]]="","",Referenztabelle_Eingabe[[#This Row],[Anzahl Stellplätze]])</f>
        <v/>
      </c>
      <c r="J117" s="20" t="str">
        <f>IF(Referenztabelle_Eingabe[[#This Row],[Anzahl Stellplätze Lademöglichkeit]]="","",Referenztabelle_Eingabe[[#This Row],[Anzahl Stellplätze Lademöglichkeit]])</f>
        <v/>
      </c>
      <c r="K117" s="20" t="str">
        <f>IF(Referenztabelle_Eingabe[[#This Row],[Anzahl Stellplätze Lastenräder]]="","",Referenztabelle_Eingabe[[#This Row],[Anzahl Stellplätze Lastenräder]])</f>
        <v/>
      </c>
      <c r="L117" s="20" t="str">
        <f>IF(Referenztabelle_Eingabe[[#This Row],[Einfahrtshöhe]]="","",Referenztabelle_Eingabe[[#This Row],[Einfahrtshöhe]])</f>
        <v/>
      </c>
      <c r="M117" s="20" t="str">
        <f>IF(Referenztabelle_Eingabe[[#This Row],[Maximale Lenkerbreite]]="","",Referenztabelle_Eingabe[[#This Row],[Maximale Lenkerbreite]])</f>
        <v/>
      </c>
      <c r="N11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7" s="20" t="str">
        <f>IF(Referenztabelle_Eingabe[[#This Row],[Überwacht?]]="","",Referenztabelle_Eingabe[[#This Row],[Überwacht?]])</f>
        <v/>
      </c>
      <c r="P117" s="20" t="str">
        <f>IF(Referenztabelle_Eingabe[[#This Row],[Überdacht?]]="","",
IF(Referenztabelle_Eingabe[[#This Row],[Überdacht?]]=TRUE,"true",
IF(Referenztabelle_Eingabe[[#This Row],[Überdacht?]]=FALSE,"false")))</f>
        <v/>
      </c>
      <c r="Q117" s="20" t="str">
        <f>IF(Referenztabelle_Eingabe[[#This Row],[Ortsbezug]]="","",Referenztabelle_Eingabe[[#This Row],[Ortsbezug]])</f>
        <v/>
      </c>
      <c r="R117" s="20" t="str">
        <f>IF(Referenztabelle_Eingabe[[#This Row],[Haltestellen-ID]]="","",Referenztabelle_Eingabe[[#This Row],[Haltestellen-ID]])</f>
        <v/>
      </c>
      <c r="S11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7" s="20" t="str">
        <f>IF(Referenztabelle_Eingabe[[#This Row],[Gebühren-Informationen]]="","",Referenztabelle_Eingabe[[#This Row],[Gebühren-Informationen]])</f>
        <v/>
      </c>
      <c r="U117" s="20" t="str">
        <f>IF(Referenztabelle_Eingabe[[#This Row],[Maximale Parkdauer]]="","",Referenztabelle_Eingabe[[#This Row],[Maximale Parkdauer]])</f>
        <v/>
      </c>
      <c r="V11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7" s="20" t="str">
        <f>IF(Referenztabelle_Eingabe[[#This Row],[Foto-URL]]="","",Referenztabelle_Eingabe[[#This Row],[Foto-URL]])</f>
        <v/>
      </c>
      <c r="X117" s="20" t="str">
        <f>IF(Referenztabelle_Eingabe[[#This Row],[Webseite]]="","",Referenztabelle_Eingabe[[#This Row],[Webseite]])</f>
        <v/>
      </c>
      <c r="Y117" s="20" t="str">
        <f>IF(Referenztabelle_Eingabe[[#This Row],[Beschreibung]]="","",Referenztabelle_Eingabe[[#This Row],[Beschreibung]])</f>
        <v/>
      </c>
      <c r="Z117" s="20" t="str">
        <f>IF(Referenztabelle_Eingabe[[#This Row],[Schlagwort]]="","",Referenztabelle_Eingabe[[#This Row],[Schlagwort]])</f>
        <v/>
      </c>
    </row>
    <row r="118" spans="1:26" x14ac:dyDescent="0.25">
      <c r="A118" s="20" t="str">
        <f>IF(Referenztabelle_Eingabe[[#This Row],[ID]]="","",Referenztabelle_Eingabe[[#This Row],[ID]])</f>
        <v/>
      </c>
      <c r="B118" s="20" t="str">
        <f>IF(Referenztabelle_Eingabe[[#This Row],[Name]]="","",Referenztabelle_Eingabe[[#This Row],[Name]])</f>
        <v/>
      </c>
      <c r="C11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8" s="20" t="str">
        <f>IF(Referenztabelle_Eingabe[[#This Row],[Betreiber Name]]="","",Referenztabelle_Eingabe[[#This Row],[Betreiber Name]])</f>
        <v/>
      </c>
      <c r="F118" s="20" t="str">
        <f>IF(Referenztabelle_Eingabe[[#This Row],[Längengrad]]="","",Referenztabelle_Eingabe[[#This Row],[Längengrad]])</f>
        <v/>
      </c>
      <c r="G118" s="20" t="str">
        <f>IF(Referenztabelle_Eingabe[[#This Row],[Breitengrad]]="","",Referenztabelle_Eingabe[[#This Row],[Breitengrad]])</f>
        <v/>
      </c>
      <c r="H11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8" s="20" t="str">
        <f>IF(Referenztabelle_Eingabe[[#This Row],[Anzahl Stellplätze]]="","",Referenztabelle_Eingabe[[#This Row],[Anzahl Stellplätze]])</f>
        <v/>
      </c>
      <c r="J118" s="20" t="str">
        <f>IF(Referenztabelle_Eingabe[[#This Row],[Anzahl Stellplätze Lademöglichkeit]]="","",Referenztabelle_Eingabe[[#This Row],[Anzahl Stellplätze Lademöglichkeit]])</f>
        <v/>
      </c>
      <c r="K118" s="20" t="str">
        <f>IF(Referenztabelle_Eingabe[[#This Row],[Anzahl Stellplätze Lastenräder]]="","",Referenztabelle_Eingabe[[#This Row],[Anzahl Stellplätze Lastenräder]])</f>
        <v/>
      </c>
      <c r="L118" s="20" t="str">
        <f>IF(Referenztabelle_Eingabe[[#This Row],[Einfahrtshöhe]]="","",Referenztabelle_Eingabe[[#This Row],[Einfahrtshöhe]])</f>
        <v/>
      </c>
      <c r="M118" s="20" t="str">
        <f>IF(Referenztabelle_Eingabe[[#This Row],[Maximale Lenkerbreite]]="","",Referenztabelle_Eingabe[[#This Row],[Maximale Lenkerbreite]])</f>
        <v/>
      </c>
      <c r="N11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8" s="20" t="str">
        <f>IF(Referenztabelle_Eingabe[[#This Row],[Überwacht?]]="","",Referenztabelle_Eingabe[[#This Row],[Überwacht?]])</f>
        <v/>
      </c>
      <c r="P118" s="20" t="str">
        <f>IF(Referenztabelle_Eingabe[[#This Row],[Überdacht?]]="","",
IF(Referenztabelle_Eingabe[[#This Row],[Überdacht?]]=TRUE,"true",
IF(Referenztabelle_Eingabe[[#This Row],[Überdacht?]]=FALSE,"false")))</f>
        <v/>
      </c>
      <c r="Q118" s="20" t="str">
        <f>IF(Referenztabelle_Eingabe[[#This Row],[Ortsbezug]]="","",Referenztabelle_Eingabe[[#This Row],[Ortsbezug]])</f>
        <v/>
      </c>
      <c r="R118" s="20" t="str">
        <f>IF(Referenztabelle_Eingabe[[#This Row],[Haltestellen-ID]]="","",Referenztabelle_Eingabe[[#This Row],[Haltestellen-ID]])</f>
        <v/>
      </c>
      <c r="S11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8" s="20" t="str">
        <f>IF(Referenztabelle_Eingabe[[#This Row],[Gebühren-Informationen]]="","",Referenztabelle_Eingabe[[#This Row],[Gebühren-Informationen]])</f>
        <v/>
      </c>
      <c r="U118" s="20" t="str">
        <f>IF(Referenztabelle_Eingabe[[#This Row],[Maximale Parkdauer]]="","",Referenztabelle_Eingabe[[#This Row],[Maximale Parkdauer]])</f>
        <v/>
      </c>
      <c r="V11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8" s="20" t="str">
        <f>IF(Referenztabelle_Eingabe[[#This Row],[Foto-URL]]="","",Referenztabelle_Eingabe[[#This Row],[Foto-URL]])</f>
        <v/>
      </c>
      <c r="X118" s="20" t="str">
        <f>IF(Referenztabelle_Eingabe[[#This Row],[Webseite]]="","",Referenztabelle_Eingabe[[#This Row],[Webseite]])</f>
        <v/>
      </c>
      <c r="Y118" s="20" t="str">
        <f>IF(Referenztabelle_Eingabe[[#This Row],[Beschreibung]]="","",Referenztabelle_Eingabe[[#This Row],[Beschreibung]])</f>
        <v/>
      </c>
      <c r="Z118" s="20" t="str">
        <f>IF(Referenztabelle_Eingabe[[#This Row],[Schlagwort]]="","",Referenztabelle_Eingabe[[#This Row],[Schlagwort]])</f>
        <v/>
      </c>
    </row>
    <row r="119" spans="1:26" x14ac:dyDescent="0.25">
      <c r="A119" s="20" t="str">
        <f>IF(Referenztabelle_Eingabe[[#This Row],[ID]]="","",Referenztabelle_Eingabe[[#This Row],[ID]])</f>
        <v/>
      </c>
      <c r="B119" s="20" t="str">
        <f>IF(Referenztabelle_Eingabe[[#This Row],[Name]]="","",Referenztabelle_Eingabe[[#This Row],[Name]])</f>
        <v/>
      </c>
      <c r="C11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1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19" s="20" t="str">
        <f>IF(Referenztabelle_Eingabe[[#This Row],[Betreiber Name]]="","",Referenztabelle_Eingabe[[#This Row],[Betreiber Name]])</f>
        <v/>
      </c>
      <c r="F119" s="20" t="str">
        <f>IF(Referenztabelle_Eingabe[[#This Row],[Längengrad]]="","",Referenztabelle_Eingabe[[#This Row],[Längengrad]])</f>
        <v/>
      </c>
      <c r="G119" s="20" t="str">
        <f>IF(Referenztabelle_Eingabe[[#This Row],[Breitengrad]]="","",Referenztabelle_Eingabe[[#This Row],[Breitengrad]])</f>
        <v/>
      </c>
      <c r="H11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19" s="20" t="str">
        <f>IF(Referenztabelle_Eingabe[[#This Row],[Anzahl Stellplätze]]="","",Referenztabelle_Eingabe[[#This Row],[Anzahl Stellplätze]])</f>
        <v/>
      </c>
      <c r="J119" s="20" t="str">
        <f>IF(Referenztabelle_Eingabe[[#This Row],[Anzahl Stellplätze Lademöglichkeit]]="","",Referenztabelle_Eingabe[[#This Row],[Anzahl Stellplätze Lademöglichkeit]])</f>
        <v/>
      </c>
      <c r="K119" s="20" t="str">
        <f>IF(Referenztabelle_Eingabe[[#This Row],[Anzahl Stellplätze Lastenräder]]="","",Referenztabelle_Eingabe[[#This Row],[Anzahl Stellplätze Lastenräder]])</f>
        <v/>
      </c>
      <c r="L119" s="20" t="str">
        <f>IF(Referenztabelle_Eingabe[[#This Row],[Einfahrtshöhe]]="","",Referenztabelle_Eingabe[[#This Row],[Einfahrtshöhe]])</f>
        <v/>
      </c>
      <c r="M119" s="20" t="str">
        <f>IF(Referenztabelle_Eingabe[[#This Row],[Maximale Lenkerbreite]]="","",Referenztabelle_Eingabe[[#This Row],[Maximale Lenkerbreite]])</f>
        <v/>
      </c>
      <c r="N11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19" s="20" t="str">
        <f>IF(Referenztabelle_Eingabe[[#This Row],[Überwacht?]]="","",Referenztabelle_Eingabe[[#This Row],[Überwacht?]])</f>
        <v/>
      </c>
      <c r="P119" s="20" t="str">
        <f>IF(Referenztabelle_Eingabe[[#This Row],[Überdacht?]]="","",
IF(Referenztabelle_Eingabe[[#This Row],[Überdacht?]]=TRUE,"true",
IF(Referenztabelle_Eingabe[[#This Row],[Überdacht?]]=FALSE,"false")))</f>
        <v/>
      </c>
      <c r="Q119" s="20" t="str">
        <f>IF(Referenztabelle_Eingabe[[#This Row],[Ortsbezug]]="","",Referenztabelle_Eingabe[[#This Row],[Ortsbezug]])</f>
        <v/>
      </c>
      <c r="R119" s="20" t="str">
        <f>IF(Referenztabelle_Eingabe[[#This Row],[Haltestellen-ID]]="","",Referenztabelle_Eingabe[[#This Row],[Haltestellen-ID]])</f>
        <v/>
      </c>
      <c r="S11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19" s="20" t="str">
        <f>IF(Referenztabelle_Eingabe[[#This Row],[Gebühren-Informationen]]="","",Referenztabelle_Eingabe[[#This Row],[Gebühren-Informationen]])</f>
        <v/>
      </c>
      <c r="U119" s="20" t="str">
        <f>IF(Referenztabelle_Eingabe[[#This Row],[Maximale Parkdauer]]="","",Referenztabelle_Eingabe[[#This Row],[Maximale Parkdauer]])</f>
        <v/>
      </c>
      <c r="V11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19" s="20" t="str">
        <f>IF(Referenztabelle_Eingabe[[#This Row],[Foto-URL]]="","",Referenztabelle_Eingabe[[#This Row],[Foto-URL]])</f>
        <v/>
      </c>
      <c r="X119" s="20" t="str">
        <f>IF(Referenztabelle_Eingabe[[#This Row],[Webseite]]="","",Referenztabelle_Eingabe[[#This Row],[Webseite]])</f>
        <v/>
      </c>
      <c r="Y119" s="20" t="str">
        <f>IF(Referenztabelle_Eingabe[[#This Row],[Beschreibung]]="","",Referenztabelle_Eingabe[[#This Row],[Beschreibung]])</f>
        <v/>
      </c>
      <c r="Z119" s="20" t="str">
        <f>IF(Referenztabelle_Eingabe[[#This Row],[Schlagwort]]="","",Referenztabelle_Eingabe[[#This Row],[Schlagwort]])</f>
        <v/>
      </c>
    </row>
    <row r="120" spans="1:26" x14ac:dyDescent="0.25">
      <c r="A120" s="20" t="str">
        <f>IF(Referenztabelle_Eingabe[[#This Row],[ID]]="","",Referenztabelle_Eingabe[[#This Row],[ID]])</f>
        <v/>
      </c>
      <c r="B120" s="20" t="str">
        <f>IF(Referenztabelle_Eingabe[[#This Row],[Name]]="","",Referenztabelle_Eingabe[[#This Row],[Name]])</f>
        <v/>
      </c>
      <c r="C12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0" s="20" t="str">
        <f>IF(Referenztabelle_Eingabe[[#This Row],[Betreiber Name]]="","",Referenztabelle_Eingabe[[#This Row],[Betreiber Name]])</f>
        <v/>
      </c>
      <c r="F120" s="20" t="str">
        <f>IF(Referenztabelle_Eingabe[[#This Row],[Längengrad]]="","",Referenztabelle_Eingabe[[#This Row],[Längengrad]])</f>
        <v/>
      </c>
      <c r="G120" s="20" t="str">
        <f>IF(Referenztabelle_Eingabe[[#This Row],[Breitengrad]]="","",Referenztabelle_Eingabe[[#This Row],[Breitengrad]])</f>
        <v/>
      </c>
      <c r="H12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0" s="20" t="str">
        <f>IF(Referenztabelle_Eingabe[[#This Row],[Anzahl Stellplätze]]="","",Referenztabelle_Eingabe[[#This Row],[Anzahl Stellplätze]])</f>
        <v/>
      </c>
      <c r="J120" s="20" t="str">
        <f>IF(Referenztabelle_Eingabe[[#This Row],[Anzahl Stellplätze Lademöglichkeit]]="","",Referenztabelle_Eingabe[[#This Row],[Anzahl Stellplätze Lademöglichkeit]])</f>
        <v/>
      </c>
      <c r="K120" s="20" t="str">
        <f>IF(Referenztabelle_Eingabe[[#This Row],[Anzahl Stellplätze Lastenräder]]="","",Referenztabelle_Eingabe[[#This Row],[Anzahl Stellplätze Lastenräder]])</f>
        <v/>
      </c>
      <c r="L120" s="20" t="str">
        <f>IF(Referenztabelle_Eingabe[[#This Row],[Einfahrtshöhe]]="","",Referenztabelle_Eingabe[[#This Row],[Einfahrtshöhe]])</f>
        <v/>
      </c>
      <c r="M120" s="20" t="str">
        <f>IF(Referenztabelle_Eingabe[[#This Row],[Maximale Lenkerbreite]]="","",Referenztabelle_Eingabe[[#This Row],[Maximale Lenkerbreite]])</f>
        <v/>
      </c>
      <c r="N12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0" s="20" t="str">
        <f>IF(Referenztabelle_Eingabe[[#This Row],[Überwacht?]]="","",Referenztabelle_Eingabe[[#This Row],[Überwacht?]])</f>
        <v/>
      </c>
      <c r="P120" s="20" t="str">
        <f>IF(Referenztabelle_Eingabe[[#This Row],[Überdacht?]]="","",
IF(Referenztabelle_Eingabe[[#This Row],[Überdacht?]]=TRUE,"true",
IF(Referenztabelle_Eingabe[[#This Row],[Überdacht?]]=FALSE,"false")))</f>
        <v/>
      </c>
      <c r="Q120" s="20" t="str">
        <f>IF(Referenztabelle_Eingabe[[#This Row],[Ortsbezug]]="","",Referenztabelle_Eingabe[[#This Row],[Ortsbezug]])</f>
        <v/>
      </c>
      <c r="R120" s="20" t="str">
        <f>IF(Referenztabelle_Eingabe[[#This Row],[Haltestellen-ID]]="","",Referenztabelle_Eingabe[[#This Row],[Haltestellen-ID]])</f>
        <v/>
      </c>
      <c r="S12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0" s="20" t="str">
        <f>IF(Referenztabelle_Eingabe[[#This Row],[Gebühren-Informationen]]="","",Referenztabelle_Eingabe[[#This Row],[Gebühren-Informationen]])</f>
        <v/>
      </c>
      <c r="U120" s="20" t="str">
        <f>IF(Referenztabelle_Eingabe[[#This Row],[Maximale Parkdauer]]="","",Referenztabelle_Eingabe[[#This Row],[Maximale Parkdauer]])</f>
        <v/>
      </c>
      <c r="V12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0" s="20" t="str">
        <f>IF(Referenztabelle_Eingabe[[#This Row],[Foto-URL]]="","",Referenztabelle_Eingabe[[#This Row],[Foto-URL]])</f>
        <v/>
      </c>
      <c r="X120" s="20" t="str">
        <f>IF(Referenztabelle_Eingabe[[#This Row],[Webseite]]="","",Referenztabelle_Eingabe[[#This Row],[Webseite]])</f>
        <v/>
      </c>
      <c r="Y120" s="20" t="str">
        <f>IF(Referenztabelle_Eingabe[[#This Row],[Beschreibung]]="","",Referenztabelle_Eingabe[[#This Row],[Beschreibung]])</f>
        <v/>
      </c>
      <c r="Z120" s="20" t="str">
        <f>IF(Referenztabelle_Eingabe[[#This Row],[Schlagwort]]="","",Referenztabelle_Eingabe[[#This Row],[Schlagwort]])</f>
        <v/>
      </c>
    </row>
    <row r="121" spans="1:26" x14ac:dyDescent="0.25">
      <c r="A121" s="20" t="str">
        <f>IF(Referenztabelle_Eingabe[[#This Row],[ID]]="","",Referenztabelle_Eingabe[[#This Row],[ID]])</f>
        <v/>
      </c>
      <c r="B121" s="20" t="str">
        <f>IF(Referenztabelle_Eingabe[[#This Row],[Name]]="","",Referenztabelle_Eingabe[[#This Row],[Name]])</f>
        <v/>
      </c>
      <c r="C12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1" s="20" t="str">
        <f>IF(Referenztabelle_Eingabe[[#This Row],[Betreiber Name]]="","",Referenztabelle_Eingabe[[#This Row],[Betreiber Name]])</f>
        <v/>
      </c>
      <c r="F121" s="20" t="str">
        <f>IF(Referenztabelle_Eingabe[[#This Row],[Längengrad]]="","",Referenztabelle_Eingabe[[#This Row],[Längengrad]])</f>
        <v/>
      </c>
      <c r="G121" s="20" t="str">
        <f>IF(Referenztabelle_Eingabe[[#This Row],[Breitengrad]]="","",Referenztabelle_Eingabe[[#This Row],[Breitengrad]])</f>
        <v/>
      </c>
      <c r="H12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1" s="20" t="str">
        <f>IF(Referenztabelle_Eingabe[[#This Row],[Anzahl Stellplätze]]="","",Referenztabelle_Eingabe[[#This Row],[Anzahl Stellplätze]])</f>
        <v/>
      </c>
      <c r="J121" s="20" t="str">
        <f>IF(Referenztabelle_Eingabe[[#This Row],[Anzahl Stellplätze Lademöglichkeit]]="","",Referenztabelle_Eingabe[[#This Row],[Anzahl Stellplätze Lademöglichkeit]])</f>
        <v/>
      </c>
      <c r="K121" s="20" t="str">
        <f>IF(Referenztabelle_Eingabe[[#This Row],[Anzahl Stellplätze Lastenräder]]="","",Referenztabelle_Eingabe[[#This Row],[Anzahl Stellplätze Lastenräder]])</f>
        <v/>
      </c>
      <c r="L121" s="20" t="str">
        <f>IF(Referenztabelle_Eingabe[[#This Row],[Einfahrtshöhe]]="","",Referenztabelle_Eingabe[[#This Row],[Einfahrtshöhe]])</f>
        <v/>
      </c>
      <c r="M121" s="20" t="str">
        <f>IF(Referenztabelle_Eingabe[[#This Row],[Maximale Lenkerbreite]]="","",Referenztabelle_Eingabe[[#This Row],[Maximale Lenkerbreite]])</f>
        <v/>
      </c>
      <c r="N12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1" s="20" t="str">
        <f>IF(Referenztabelle_Eingabe[[#This Row],[Überwacht?]]="","",Referenztabelle_Eingabe[[#This Row],[Überwacht?]])</f>
        <v/>
      </c>
      <c r="P121" s="20" t="str">
        <f>IF(Referenztabelle_Eingabe[[#This Row],[Überdacht?]]="","",
IF(Referenztabelle_Eingabe[[#This Row],[Überdacht?]]=TRUE,"true",
IF(Referenztabelle_Eingabe[[#This Row],[Überdacht?]]=FALSE,"false")))</f>
        <v/>
      </c>
      <c r="Q121" s="20" t="str">
        <f>IF(Referenztabelle_Eingabe[[#This Row],[Ortsbezug]]="","",Referenztabelle_Eingabe[[#This Row],[Ortsbezug]])</f>
        <v/>
      </c>
      <c r="R121" s="20" t="str">
        <f>IF(Referenztabelle_Eingabe[[#This Row],[Haltestellen-ID]]="","",Referenztabelle_Eingabe[[#This Row],[Haltestellen-ID]])</f>
        <v/>
      </c>
      <c r="S12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1" s="20" t="str">
        <f>IF(Referenztabelle_Eingabe[[#This Row],[Gebühren-Informationen]]="","",Referenztabelle_Eingabe[[#This Row],[Gebühren-Informationen]])</f>
        <v/>
      </c>
      <c r="U121" s="20" t="str">
        <f>IF(Referenztabelle_Eingabe[[#This Row],[Maximale Parkdauer]]="","",Referenztabelle_Eingabe[[#This Row],[Maximale Parkdauer]])</f>
        <v/>
      </c>
      <c r="V12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1" s="20" t="str">
        <f>IF(Referenztabelle_Eingabe[[#This Row],[Foto-URL]]="","",Referenztabelle_Eingabe[[#This Row],[Foto-URL]])</f>
        <v/>
      </c>
      <c r="X121" s="20" t="str">
        <f>IF(Referenztabelle_Eingabe[[#This Row],[Webseite]]="","",Referenztabelle_Eingabe[[#This Row],[Webseite]])</f>
        <v/>
      </c>
      <c r="Y121" s="20" t="str">
        <f>IF(Referenztabelle_Eingabe[[#This Row],[Beschreibung]]="","",Referenztabelle_Eingabe[[#This Row],[Beschreibung]])</f>
        <v/>
      </c>
      <c r="Z121" s="20" t="str">
        <f>IF(Referenztabelle_Eingabe[[#This Row],[Schlagwort]]="","",Referenztabelle_Eingabe[[#This Row],[Schlagwort]])</f>
        <v/>
      </c>
    </row>
    <row r="122" spans="1:26" x14ac:dyDescent="0.25">
      <c r="A122" s="20" t="str">
        <f>IF(Referenztabelle_Eingabe[[#This Row],[ID]]="","",Referenztabelle_Eingabe[[#This Row],[ID]])</f>
        <v/>
      </c>
      <c r="B122" s="20" t="str">
        <f>IF(Referenztabelle_Eingabe[[#This Row],[Name]]="","",Referenztabelle_Eingabe[[#This Row],[Name]])</f>
        <v/>
      </c>
      <c r="C12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2" s="20" t="str">
        <f>IF(Referenztabelle_Eingabe[[#This Row],[Betreiber Name]]="","",Referenztabelle_Eingabe[[#This Row],[Betreiber Name]])</f>
        <v/>
      </c>
      <c r="F122" s="20" t="str">
        <f>IF(Referenztabelle_Eingabe[[#This Row],[Längengrad]]="","",Referenztabelle_Eingabe[[#This Row],[Längengrad]])</f>
        <v/>
      </c>
      <c r="G122" s="20" t="str">
        <f>IF(Referenztabelle_Eingabe[[#This Row],[Breitengrad]]="","",Referenztabelle_Eingabe[[#This Row],[Breitengrad]])</f>
        <v/>
      </c>
      <c r="H12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2" s="20" t="str">
        <f>IF(Referenztabelle_Eingabe[[#This Row],[Anzahl Stellplätze]]="","",Referenztabelle_Eingabe[[#This Row],[Anzahl Stellplätze]])</f>
        <v/>
      </c>
      <c r="J122" s="20" t="str">
        <f>IF(Referenztabelle_Eingabe[[#This Row],[Anzahl Stellplätze Lademöglichkeit]]="","",Referenztabelle_Eingabe[[#This Row],[Anzahl Stellplätze Lademöglichkeit]])</f>
        <v/>
      </c>
      <c r="K122" s="20" t="str">
        <f>IF(Referenztabelle_Eingabe[[#This Row],[Anzahl Stellplätze Lastenräder]]="","",Referenztabelle_Eingabe[[#This Row],[Anzahl Stellplätze Lastenräder]])</f>
        <v/>
      </c>
      <c r="L122" s="20" t="str">
        <f>IF(Referenztabelle_Eingabe[[#This Row],[Einfahrtshöhe]]="","",Referenztabelle_Eingabe[[#This Row],[Einfahrtshöhe]])</f>
        <v/>
      </c>
      <c r="M122" s="20" t="str">
        <f>IF(Referenztabelle_Eingabe[[#This Row],[Maximale Lenkerbreite]]="","",Referenztabelle_Eingabe[[#This Row],[Maximale Lenkerbreite]])</f>
        <v/>
      </c>
      <c r="N12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2" s="20" t="str">
        <f>IF(Referenztabelle_Eingabe[[#This Row],[Überwacht?]]="","",Referenztabelle_Eingabe[[#This Row],[Überwacht?]])</f>
        <v/>
      </c>
      <c r="P122" s="20" t="str">
        <f>IF(Referenztabelle_Eingabe[[#This Row],[Überdacht?]]="","",
IF(Referenztabelle_Eingabe[[#This Row],[Überdacht?]]=TRUE,"true",
IF(Referenztabelle_Eingabe[[#This Row],[Überdacht?]]=FALSE,"false")))</f>
        <v/>
      </c>
      <c r="Q122" s="20" t="str">
        <f>IF(Referenztabelle_Eingabe[[#This Row],[Ortsbezug]]="","",Referenztabelle_Eingabe[[#This Row],[Ortsbezug]])</f>
        <v/>
      </c>
      <c r="R122" s="20" t="str">
        <f>IF(Referenztabelle_Eingabe[[#This Row],[Haltestellen-ID]]="","",Referenztabelle_Eingabe[[#This Row],[Haltestellen-ID]])</f>
        <v/>
      </c>
      <c r="S12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2" s="20" t="str">
        <f>IF(Referenztabelle_Eingabe[[#This Row],[Gebühren-Informationen]]="","",Referenztabelle_Eingabe[[#This Row],[Gebühren-Informationen]])</f>
        <v/>
      </c>
      <c r="U122" s="20" t="str">
        <f>IF(Referenztabelle_Eingabe[[#This Row],[Maximale Parkdauer]]="","",Referenztabelle_Eingabe[[#This Row],[Maximale Parkdauer]])</f>
        <v/>
      </c>
      <c r="V12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2" s="20" t="str">
        <f>IF(Referenztabelle_Eingabe[[#This Row],[Foto-URL]]="","",Referenztabelle_Eingabe[[#This Row],[Foto-URL]])</f>
        <v/>
      </c>
      <c r="X122" s="20" t="str">
        <f>IF(Referenztabelle_Eingabe[[#This Row],[Webseite]]="","",Referenztabelle_Eingabe[[#This Row],[Webseite]])</f>
        <v/>
      </c>
      <c r="Y122" s="20" t="str">
        <f>IF(Referenztabelle_Eingabe[[#This Row],[Beschreibung]]="","",Referenztabelle_Eingabe[[#This Row],[Beschreibung]])</f>
        <v/>
      </c>
      <c r="Z122" s="20" t="str">
        <f>IF(Referenztabelle_Eingabe[[#This Row],[Schlagwort]]="","",Referenztabelle_Eingabe[[#This Row],[Schlagwort]])</f>
        <v/>
      </c>
    </row>
    <row r="123" spans="1:26" x14ac:dyDescent="0.25">
      <c r="A123" s="20" t="str">
        <f>IF(Referenztabelle_Eingabe[[#This Row],[ID]]="","",Referenztabelle_Eingabe[[#This Row],[ID]])</f>
        <v/>
      </c>
      <c r="B123" s="20" t="str">
        <f>IF(Referenztabelle_Eingabe[[#This Row],[Name]]="","",Referenztabelle_Eingabe[[#This Row],[Name]])</f>
        <v/>
      </c>
      <c r="C12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3" s="20" t="str">
        <f>IF(Referenztabelle_Eingabe[[#This Row],[Betreiber Name]]="","",Referenztabelle_Eingabe[[#This Row],[Betreiber Name]])</f>
        <v/>
      </c>
      <c r="F123" s="20" t="str">
        <f>IF(Referenztabelle_Eingabe[[#This Row],[Längengrad]]="","",Referenztabelle_Eingabe[[#This Row],[Längengrad]])</f>
        <v/>
      </c>
      <c r="G123" s="20" t="str">
        <f>IF(Referenztabelle_Eingabe[[#This Row],[Breitengrad]]="","",Referenztabelle_Eingabe[[#This Row],[Breitengrad]])</f>
        <v/>
      </c>
      <c r="H12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3" s="20" t="str">
        <f>IF(Referenztabelle_Eingabe[[#This Row],[Anzahl Stellplätze]]="","",Referenztabelle_Eingabe[[#This Row],[Anzahl Stellplätze]])</f>
        <v/>
      </c>
      <c r="J123" s="20" t="str">
        <f>IF(Referenztabelle_Eingabe[[#This Row],[Anzahl Stellplätze Lademöglichkeit]]="","",Referenztabelle_Eingabe[[#This Row],[Anzahl Stellplätze Lademöglichkeit]])</f>
        <v/>
      </c>
      <c r="K123" s="20" t="str">
        <f>IF(Referenztabelle_Eingabe[[#This Row],[Anzahl Stellplätze Lastenräder]]="","",Referenztabelle_Eingabe[[#This Row],[Anzahl Stellplätze Lastenräder]])</f>
        <v/>
      </c>
      <c r="L123" s="20" t="str">
        <f>IF(Referenztabelle_Eingabe[[#This Row],[Einfahrtshöhe]]="","",Referenztabelle_Eingabe[[#This Row],[Einfahrtshöhe]])</f>
        <v/>
      </c>
      <c r="M123" s="20" t="str">
        <f>IF(Referenztabelle_Eingabe[[#This Row],[Maximale Lenkerbreite]]="","",Referenztabelle_Eingabe[[#This Row],[Maximale Lenkerbreite]])</f>
        <v/>
      </c>
      <c r="N12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3" s="20" t="str">
        <f>IF(Referenztabelle_Eingabe[[#This Row],[Überwacht?]]="","",Referenztabelle_Eingabe[[#This Row],[Überwacht?]])</f>
        <v/>
      </c>
      <c r="P123" s="20" t="str">
        <f>IF(Referenztabelle_Eingabe[[#This Row],[Überdacht?]]="","",
IF(Referenztabelle_Eingabe[[#This Row],[Überdacht?]]=TRUE,"true",
IF(Referenztabelle_Eingabe[[#This Row],[Überdacht?]]=FALSE,"false")))</f>
        <v/>
      </c>
      <c r="Q123" s="20" t="str">
        <f>IF(Referenztabelle_Eingabe[[#This Row],[Ortsbezug]]="","",Referenztabelle_Eingabe[[#This Row],[Ortsbezug]])</f>
        <v/>
      </c>
      <c r="R123" s="20" t="str">
        <f>IF(Referenztabelle_Eingabe[[#This Row],[Haltestellen-ID]]="","",Referenztabelle_Eingabe[[#This Row],[Haltestellen-ID]])</f>
        <v/>
      </c>
      <c r="S12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3" s="20" t="str">
        <f>IF(Referenztabelle_Eingabe[[#This Row],[Gebühren-Informationen]]="","",Referenztabelle_Eingabe[[#This Row],[Gebühren-Informationen]])</f>
        <v/>
      </c>
      <c r="U123" s="20" t="str">
        <f>IF(Referenztabelle_Eingabe[[#This Row],[Maximale Parkdauer]]="","",Referenztabelle_Eingabe[[#This Row],[Maximale Parkdauer]])</f>
        <v/>
      </c>
      <c r="V12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3" s="20" t="str">
        <f>IF(Referenztabelle_Eingabe[[#This Row],[Foto-URL]]="","",Referenztabelle_Eingabe[[#This Row],[Foto-URL]])</f>
        <v/>
      </c>
      <c r="X123" s="20" t="str">
        <f>IF(Referenztabelle_Eingabe[[#This Row],[Webseite]]="","",Referenztabelle_Eingabe[[#This Row],[Webseite]])</f>
        <v/>
      </c>
      <c r="Y123" s="20" t="str">
        <f>IF(Referenztabelle_Eingabe[[#This Row],[Beschreibung]]="","",Referenztabelle_Eingabe[[#This Row],[Beschreibung]])</f>
        <v/>
      </c>
      <c r="Z123" s="20" t="str">
        <f>IF(Referenztabelle_Eingabe[[#This Row],[Schlagwort]]="","",Referenztabelle_Eingabe[[#This Row],[Schlagwort]])</f>
        <v/>
      </c>
    </row>
    <row r="124" spans="1:26" x14ac:dyDescent="0.25">
      <c r="A124" s="20" t="str">
        <f>IF(Referenztabelle_Eingabe[[#This Row],[ID]]="","",Referenztabelle_Eingabe[[#This Row],[ID]])</f>
        <v/>
      </c>
      <c r="B124" s="20" t="str">
        <f>IF(Referenztabelle_Eingabe[[#This Row],[Name]]="","",Referenztabelle_Eingabe[[#This Row],[Name]])</f>
        <v/>
      </c>
      <c r="C12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4" s="20" t="str">
        <f>IF(Referenztabelle_Eingabe[[#This Row],[Betreiber Name]]="","",Referenztabelle_Eingabe[[#This Row],[Betreiber Name]])</f>
        <v/>
      </c>
      <c r="F124" s="20" t="str">
        <f>IF(Referenztabelle_Eingabe[[#This Row],[Längengrad]]="","",Referenztabelle_Eingabe[[#This Row],[Längengrad]])</f>
        <v/>
      </c>
      <c r="G124" s="20" t="str">
        <f>IF(Referenztabelle_Eingabe[[#This Row],[Breitengrad]]="","",Referenztabelle_Eingabe[[#This Row],[Breitengrad]])</f>
        <v/>
      </c>
      <c r="H12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4" s="20" t="str">
        <f>IF(Referenztabelle_Eingabe[[#This Row],[Anzahl Stellplätze]]="","",Referenztabelle_Eingabe[[#This Row],[Anzahl Stellplätze]])</f>
        <v/>
      </c>
      <c r="J124" s="20" t="str">
        <f>IF(Referenztabelle_Eingabe[[#This Row],[Anzahl Stellplätze Lademöglichkeit]]="","",Referenztabelle_Eingabe[[#This Row],[Anzahl Stellplätze Lademöglichkeit]])</f>
        <v/>
      </c>
      <c r="K124" s="20" t="str">
        <f>IF(Referenztabelle_Eingabe[[#This Row],[Anzahl Stellplätze Lastenräder]]="","",Referenztabelle_Eingabe[[#This Row],[Anzahl Stellplätze Lastenräder]])</f>
        <v/>
      </c>
      <c r="L124" s="20" t="str">
        <f>IF(Referenztabelle_Eingabe[[#This Row],[Einfahrtshöhe]]="","",Referenztabelle_Eingabe[[#This Row],[Einfahrtshöhe]])</f>
        <v/>
      </c>
      <c r="M124" s="20" t="str">
        <f>IF(Referenztabelle_Eingabe[[#This Row],[Maximale Lenkerbreite]]="","",Referenztabelle_Eingabe[[#This Row],[Maximale Lenkerbreite]])</f>
        <v/>
      </c>
      <c r="N12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4" s="20" t="str">
        <f>IF(Referenztabelle_Eingabe[[#This Row],[Überwacht?]]="","",Referenztabelle_Eingabe[[#This Row],[Überwacht?]])</f>
        <v/>
      </c>
      <c r="P124" s="20" t="str">
        <f>IF(Referenztabelle_Eingabe[[#This Row],[Überdacht?]]="","",
IF(Referenztabelle_Eingabe[[#This Row],[Überdacht?]]=TRUE,"true",
IF(Referenztabelle_Eingabe[[#This Row],[Überdacht?]]=FALSE,"false")))</f>
        <v/>
      </c>
      <c r="Q124" s="20" t="str">
        <f>IF(Referenztabelle_Eingabe[[#This Row],[Ortsbezug]]="","",Referenztabelle_Eingabe[[#This Row],[Ortsbezug]])</f>
        <v/>
      </c>
      <c r="R124" s="20" t="str">
        <f>IF(Referenztabelle_Eingabe[[#This Row],[Haltestellen-ID]]="","",Referenztabelle_Eingabe[[#This Row],[Haltestellen-ID]])</f>
        <v/>
      </c>
      <c r="S12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4" s="20" t="str">
        <f>IF(Referenztabelle_Eingabe[[#This Row],[Gebühren-Informationen]]="","",Referenztabelle_Eingabe[[#This Row],[Gebühren-Informationen]])</f>
        <v/>
      </c>
      <c r="U124" s="20" t="str">
        <f>IF(Referenztabelle_Eingabe[[#This Row],[Maximale Parkdauer]]="","",Referenztabelle_Eingabe[[#This Row],[Maximale Parkdauer]])</f>
        <v/>
      </c>
      <c r="V12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4" s="20" t="str">
        <f>IF(Referenztabelle_Eingabe[[#This Row],[Foto-URL]]="","",Referenztabelle_Eingabe[[#This Row],[Foto-URL]])</f>
        <v/>
      </c>
      <c r="X124" s="20" t="str">
        <f>IF(Referenztabelle_Eingabe[[#This Row],[Webseite]]="","",Referenztabelle_Eingabe[[#This Row],[Webseite]])</f>
        <v/>
      </c>
      <c r="Y124" s="20" t="str">
        <f>IF(Referenztabelle_Eingabe[[#This Row],[Beschreibung]]="","",Referenztabelle_Eingabe[[#This Row],[Beschreibung]])</f>
        <v/>
      </c>
      <c r="Z124" s="20" t="str">
        <f>IF(Referenztabelle_Eingabe[[#This Row],[Schlagwort]]="","",Referenztabelle_Eingabe[[#This Row],[Schlagwort]])</f>
        <v/>
      </c>
    </row>
    <row r="125" spans="1:26" x14ac:dyDescent="0.25">
      <c r="A125" s="20" t="str">
        <f>IF(Referenztabelle_Eingabe[[#This Row],[ID]]="","",Referenztabelle_Eingabe[[#This Row],[ID]])</f>
        <v/>
      </c>
      <c r="B125" s="20" t="str">
        <f>IF(Referenztabelle_Eingabe[[#This Row],[Name]]="","",Referenztabelle_Eingabe[[#This Row],[Name]])</f>
        <v/>
      </c>
      <c r="C12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5" s="20" t="str">
        <f>IF(Referenztabelle_Eingabe[[#This Row],[Betreiber Name]]="","",Referenztabelle_Eingabe[[#This Row],[Betreiber Name]])</f>
        <v/>
      </c>
      <c r="F125" s="20" t="str">
        <f>IF(Referenztabelle_Eingabe[[#This Row],[Längengrad]]="","",Referenztabelle_Eingabe[[#This Row],[Längengrad]])</f>
        <v/>
      </c>
      <c r="G125" s="20" t="str">
        <f>IF(Referenztabelle_Eingabe[[#This Row],[Breitengrad]]="","",Referenztabelle_Eingabe[[#This Row],[Breitengrad]])</f>
        <v/>
      </c>
      <c r="H12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5" s="20" t="str">
        <f>IF(Referenztabelle_Eingabe[[#This Row],[Anzahl Stellplätze]]="","",Referenztabelle_Eingabe[[#This Row],[Anzahl Stellplätze]])</f>
        <v/>
      </c>
      <c r="J125" s="20" t="str">
        <f>IF(Referenztabelle_Eingabe[[#This Row],[Anzahl Stellplätze Lademöglichkeit]]="","",Referenztabelle_Eingabe[[#This Row],[Anzahl Stellplätze Lademöglichkeit]])</f>
        <v/>
      </c>
      <c r="K125" s="20" t="str">
        <f>IF(Referenztabelle_Eingabe[[#This Row],[Anzahl Stellplätze Lastenräder]]="","",Referenztabelle_Eingabe[[#This Row],[Anzahl Stellplätze Lastenräder]])</f>
        <v/>
      </c>
      <c r="L125" s="20" t="str">
        <f>IF(Referenztabelle_Eingabe[[#This Row],[Einfahrtshöhe]]="","",Referenztabelle_Eingabe[[#This Row],[Einfahrtshöhe]])</f>
        <v/>
      </c>
      <c r="M125" s="20" t="str">
        <f>IF(Referenztabelle_Eingabe[[#This Row],[Maximale Lenkerbreite]]="","",Referenztabelle_Eingabe[[#This Row],[Maximale Lenkerbreite]])</f>
        <v/>
      </c>
      <c r="N12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5" s="20" t="str">
        <f>IF(Referenztabelle_Eingabe[[#This Row],[Überwacht?]]="","",Referenztabelle_Eingabe[[#This Row],[Überwacht?]])</f>
        <v/>
      </c>
      <c r="P125" s="20" t="str">
        <f>IF(Referenztabelle_Eingabe[[#This Row],[Überdacht?]]="","",
IF(Referenztabelle_Eingabe[[#This Row],[Überdacht?]]=TRUE,"true",
IF(Referenztabelle_Eingabe[[#This Row],[Überdacht?]]=FALSE,"false")))</f>
        <v/>
      </c>
      <c r="Q125" s="20" t="str">
        <f>IF(Referenztabelle_Eingabe[[#This Row],[Ortsbezug]]="","",Referenztabelle_Eingabe[[#This Row],[Ortsbezug]])</f>
        <v/>
      </c>
      <c r="R125" s="20" t="str">
        <f>IF(Referenztabelle_Eingabe[[#This Row],[Haltestellen-ID]]="","",Referenztabelle_Eingabe[[#This Row],[Haltestellen-ID]])</f>
        <v/>
      </c>
      <c r="S12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5" s="20" t="str">
        <f>IF(Referenztabelle_Eingabe[[#This Row],[Gebühren-Informationen]]="","",Referenztabelle_Eingabe[[#This Row],[Gebühren-Informationen]])</f>
        <v/>
      </c>
      <c r="U125" s="20" t="str">
        <f>IF(Referenztabelle_Eingabe[[#This Row],[Maximale Parkdauer]]="","",Referenztabelle_Eingabe[[#This Row],[Maximale Parkdauer]])</f>
        <v/>
      </c>
      <c r="V12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5" s="20" t="str">
        <f>IF(Referenztabelle_Eingabe[[#This Row],[Foto-URL]]="","",Referenztabelle_Eingabe[[#This Row],[Foto-URL]])</f>
        <v/>
      </c>
      <c r="X125" s="20" t="str">
        <f>IF(Referenztabelle_Eingabe[[#This Row],[Webseite]]="","",Referenztabelle_Eingabe[[#This Row],[Webseite]])</f>
        <v/>
      </c>
      <c r="Y125" s="20" t="str">
        <f>IF(Referenztabelle_Eingabe[[#This Row],[Beschreibung]]="","",Referenztabelle_Eingabe[[#This Row],[Beschreibung]])</f>
        <v/>
      </c>
      <c r="Z125" s="20" t="str">
        <f>IF(Referenztabelle_Eingabe[[#This Row],[Schlagwort]]="","",Referenztabelle_Eingabe[[#This Row],[Schlagwort]])</f>
        <v/>
      </c>
    </row>
    <row r="126" spans="1:26" x14ac:dyDescent="0.25">
      <c r="A126" s="20" t="str">
        <f>IF(Referenztabelle_Eingabe[[#This Row],[ID]]="","",Referenztabelle_Eingabe[[#This Row],[ID]])</f>
        <v/>
      </c>
      <c r="B126" s="20" t="str">
        <f>IF(Referenztabelle_Eingabe[[#This Row],[Name]]="","",Referenztabelle_Eingabe[[#This Row],[Name]])</f>
        <v/>
      </c>
      <c r="C12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6" s="20" t="str">
        <f>IF(Referenztabelle_Eingabe[[#This Row],[Betreiber Name]]="","",Referenztabelle_Eingabe[[#This Row],[Betreiber Name]])</f>
        <v/>
      </c>
      <c r="F126" s="20" t="str">
        <f>IF(Referenztabelle_Eingabe[[#This Row],[Längengrad]]="","",Referenztabelle_Eingabe[[#This Row],[Längengrad]])</f>
        <v/>
      </c>
      <c r="G126" s="20" t="str">
        <f>IF(Referenztabelle_Eingabe[[#This Row],[Breitengrad]]="","",Referenztabelle_Eingabe[[#This Row],[Breitengrad]])</f>
        <v/>
      </c>
      <c r="H12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6" s="20" t="str">
        <f>IF(Referenztabelle_Eingabe[[#This Row],[Anzahl Stellplätze]]="","",Referenztabelle_Eingabe[[#This Row],[Anzahl Stellplätze]])</f>
        <v/>
      </c>
      <c r="J126" s="20" t="str">
        <f>IF(Referenztabelle_Eingabe[[#This Row],[Anzahl Stellplätze Lademöglichkeit]]="","",Referenztabelle_Eingabe[[#This Row],[Anzahl Stellplätze Lademöglichkeit]])</f>
        <v/>
      </c>
      <c r="K126" s="20" t="str">
        <f>IF(Referenztabelle_Eingabe[[#This Row],[Anzahl Stellplätze Lastenräder]]="","",Referenztabelle_Eingabe[[#This Row],[Anzahl Stellplätze Lastenräder]])</f>
        <v/>
      </c>
      <c r="L126" s="20" t="str">
        <f>IF(Referenztabelle_Eingabe[[#This Row],[Einfahrtshöhe]]="","",Referenztabelle_Eingabe[[#This Row],[Einfahrtshöhe]])</f>
        <v/>
      </c>
      <c r="M126" s="20" t="str">
        <f>IF(Referenztabelle_Eingabe[[#This Row],[Maximale Lenkerbreite]]="","",Referenztabelle_Eingabe[[#This Row],[Maximale Lenkerbreite]])</f>
        <v/>
      </c>
      <c r="N12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6" s="20" t="str">
        <f>IF(Referenztabelle_Eingabe[[#This Row],[Überwacht?]]="","",Referenztabelle_Eingabe[[#This Row],[Überwacht?]])</f>
        <v/>
      </c>
      <c r="P126" s="20" t="str">
        <f>IF(Referenztabelle_Eingabe[[#This Row],[Überdacht?]]="","",
IF(Referenztabelle_Eingabe[[#This Row],[Überdacht?]]=TRUE,"true",
IF(Referenztabelle_Eingabe[[#This Row],[Überdacht?]]=FALSE,"false")))</f>
        <v/>
      </c>
      <c r="Q126" s="20" t="str">
        <f>IF(Referenztabelle_Eingabe[[#This Row],[Ortsbezug]]="","",Referenztabelle_Eingabe[[#This Row],[Ortsbezug]])</f>
        <v/>
      </c>
      <c r="R126" s="20" t="str">
        <f>IF(Referenztabelle_Eingabe[[#This Row],[Haltestellen-ID]]="","",Referenztabelle_Eingabe[[#This Row],[Haltestellen-ID]])</f>
        <v/>
      </c>
      <c r="S12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6" s="20" t="str">
        <f>IF(Referenztabelle_Eingabe[[#This Row],[Gebühren-Informationen]]="","",Referenztabelle_Eingabe[[#This Row],[Gebühren-Informationen]])</f>
        <v/>
      </c>
      <c r="U126" s="20" t="str">
        <f>IF(Referenztabelle_Eingabe[[#This Row],[Maximale Parkdauer]]="","",Referenztabelle_Eingabe[[#This Row],[Maximale Parkdauer]])</f>
        <v/>
      </c>
      <c r="V12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6" s="20" t="str">
        <f>IF(Referenztabelle_Eingabe[[#This Row],[Foto-URL]]="","",Referenztabelle_Eingabe[[#This Row],[Foto-URL]])</f>
        <v/>
      </c>
      <c r="X126" s="20" t="str">
        <f>IF(Referenztabelle_Eingabe[[#This Row],[Webseite]]="","",Referenztabelle_Eingabe[[#This Row],[Webseite]])</f>
        <v/>
      </c>
      <c r="Y126" s="20" t="str">
        <f>IF(Referenztabelle_Eingabe[[#This Row],[Beschreibung]]="","",Referenztabelle_Eingabe[[#This Row],[Beschreibung]])</f>
        <v/>
      </c>
      <c r="Z126" s="20" t="str">
        <f>IF(Referenztabelle_Eingabe[[#This Row],[Schlagwort]]="","",Referenztabelle_Eingabe[[#This Row],[Schlagwort]])</f>
        <v/>
      </c>
    </row>
    <row r="127" spans="1:26" x14ac:dyDescent="0.25">
      <c r="A127" s="20" t="str">
        <f>IF(Referenztabelle_Eingabe[[#This Row],[ID]]="","",Referenztabelle_Eingabe[[#This Row],[ID]])</f>
        <v/>
      </c>
      <c r="B127" s="20" t="str">
        <f>IF(Referenztabelle_Eingabe[[#This Row],[Name]]="","",Referenztabelle_Eingabe[[#This Row],[Name]])</f>
        <v/>
      </c>
      <c r="C12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7" s="20" t="str">
        <f>IF(Referenztabelle_Eingabe[[#This Row],[Betreiber Name]]="","",Referenztabelle_Eingabe[[#This Row],[Betreiber Name]])</f>
        <v/>
      </c>
      <c r="F127" s="20" t="str">
        <f>IF(Referenztabelle_Eingabe[[#This Row],[Längengrad]]="","",Referenztabelle_Eingabe[[#This Row],[Längengrad]])</f>
        <v/>
      </c>
      <c r="G127" s="20" t="str">
        <f>IF(Referenztabelle_Eingabe[[#This Row],[Breitengrad]]="","",Referenztabelle_Eingabe[[#This Row],[Breitengrad]])</f>
        <v/>
      </c>
      <c r="H12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7" s="20" t="str">
        <f>IF(Referenztabelle_Eingabe[[#This Row],[Anzahl Stellplätze]]="","",Referenztabelle_Eingabe[[#This Row],[Anzahl Stellplätze]])</f>
        <v/>
      </c>
      <c r="J127" s="20" t="str">
        <f>IF(Referenztabelle_Eingabe[[#This Row],[Anzahl Stellplätze Lademöglichkeit]]="","",Referenztabelle_Eingabe[[#This Row],[Anzahl Stellplätze Lademöglichkeit]])</f>
        <v/>
      </c>
      <c r="K127" s="20" t="str">
        <f>IF(Referenztabelle_Eingabe[[#This Row],[Anzahl Stellplätze Lastenräder]]="","",Referenztabelle_Eingabe[[#This Row],[Anzahl Stellplätze Lastenräder]])</f>
        <v/>
      </c>
      <c r="L127" s="20" t="str">
        <f>IF(Referenztabelle_Eingabe[[#This Row],[Einfahrtshöhe]]="","",Referenztabelle_Eingabe[[#This Row],[Einfahrtshöhe]])</f>
        <v/>
      </c>
      <c r="M127" s="20" t="str">
        <f>IF(Referenztabelle_Eingabe[[#This Row],[Maximale Lenkerbreite]]="","",Referenztabelle_Eingabe[[#This Row],[Maximale Lenkerbreite]])</f>
        <v/>
      </c>
      <c r="N12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7" s="20" t="str">
        <f>IF(Referenztabelle_Eingabe[[#This Row],[Überwacht?]]="","",Referenztabelle_Eingabe[[#This Row],[Überwacht?]])</f>
        <v/>
      </c>
      <c r="P127" s="20" t="str">
        <f>IF(Referenztabelle_Eingabe[[#This Row],[Überdacht?]]="","",
IF(Referenztabelle_Eingabe[[#This Row],[Überdacht?]]=TRUE,"true",
IF(Referenztabelle_Eingabe[[#This Row],[Überdacht?]]=FALSE,"false")))</f>
        <v/>
      </c>
      <c r="Q127" s="20" t="str">
        <f>IF(Referenztabelle_Eingabe[[#This Row],[Ortsbezug]]="","",Referenztabelle_Eingabe[[#This Row],[Ortsbezug]])</f>
        <v/>
      </c>
      <c r="R127" s="20" t="str">
        <f>IF(Referenztabelle_Eingabe[[#This Row],[Haltestellen-ID]]="","",Referenztabelle_Eingabe[[#This Row],[Haltestellen-ID]])</f>
        <v/>
      </c>
      <c r="S12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7" s="20" t="str">
        <f>IF(Referenztabelle_Eingabe[[#This Row],[Gebühren-Informationen]]="","",Referenztabelle_Eingabe[[#This Row],[Gebühren-Informationen]])</f>
        <v/>
      </c>
      <c r="U127" s="20" t="str">
        <f>IF(Referenztabelle_Eingabe[[#This Row],[Maximale Parkdauer]]="","",Referenztabelle_Eingabe[[#This Row],[Maximale Parkdauer]])</f>
        <v/>
      </c>
      <c r="V12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7" s="20" t="str">
        <f>IF(Referenztabelle_Eingabe[[#This Row],[Foto-URL]]="","",Referenztabelle_Eingabe[[#This Row],[Foto-URL]])</f>
        <v/>
      </c>
      <c r="X127" s="20" t="str">
        <f>IF(Referenztabelle_Eingabe[[#This Row],[Webseite]]="","",Referenztabelle_Eingabe[[#This Row],[Webseite]])</f>
        <v/>
      </c>
      <c r="Y127" s="20" t="str">
        <f>IF(Referenztabelle_Eingabe[[#This Row],[Beschreibung]]="","",Referenztabelle_Eingabe[[#This Row],[Beschreibung]])</f>
        <v/>
      </c>
      <c r="Z127" s="20" t="str">
        <f>IF(Referenztabelle_Eingabe[[#This Row],[Schlagwort]]="","",Referenztabelle_Eingabe[[#This Row],[Schlagwort]])</f>
        <v/>
      </c>
    </row>
    <row r="128" spans="1:26" x14ac:dyDescent="0.25">
      <c r="A128" s="20" t="str">
        <f>IF(Referenztabelle_Eingabe[[#This Row],[ID]]="","",Referenztabelle_Eingabe[[#This Row],[ID]])</f>
        <v/>
      </c>
      <c r="B128" s="20" t="str">
        <f>IF(Referenztabelle_Eingabe[[#This Row],[Name]]="","",Referenztabelle_Eingabe[[#This Row],[Name]])</f>
        <v/>
      </c>
      <c r="C12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8" s="20" t="str">
        <f>IF(Referenztabelle_Eingabe[[#This Row],[Betreiber Name]]="","",Referenztabelle_Eingabe[[#This Row],[Betreiber Name]])</f>
        <v/>
      </c>
      <c r="F128" s="20" t="str">
        <f>IF(Referenztabelle_Eingabe[[#This Row],[Längengrad]]="","",Referenztabelle_Eingabe[[#This Row],[Längengrad]])</f>
        <v/>
      </c>
      <c r="G128" s="20" t="str">
        <f>IF(Referenztabelle_Eingabe[[#This Row],[Breitengrad]]="","",Referenztabelle_Eingabe[[#This Row],[Breitengrad]])</f>
        <v/>
      </c>
      <c r="H12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8" s="20" t="str">
        <f>IF(Referenztabelle_Eingabe[[#This Row],[Anzahl Stellplätze]]="","",Referenztabelle_Eingabe[[#This Row],[Anzahl Stellplätze]])</f>
        <v/>
      </c>
      <c r="J128" s="20" t="str">
        <f>IF(Referenztabelle_Eingabe[[#This Row],[Anzahl Stellplätze Lademöglichkeit]]="","",Referenztabelle_Eingabe[[#This Row],[Anzahl Stellplätze Lademöglichkeit]])</f>
        <v/>
      </c>
      <c r="K128" s="20" t="str">
        <f>IF(Referenztabelle_Eingabe[[#This Row],[Anzahl Stellplätze Lastenräder]]="","",Referenztabelle_Eingabe[[#This Row],[Anzahl Stellplätze Lastenräder]])</f>
        <v/>
      </c>
      <c r="L128" s="20" t="str">
        <f>IF(Referenztabelle_Eingabe[[#This Row],[Einfahrtshöhe]]="","",Referenztabelle_Eingabe[[#This Row],[Einfahrtshöhe]])</f>
        <v/>
      </c>
      <c r="M128" s="20" t="str">
        <f>IF(Referenztabelle_Eingabe[[#This Row],[Maximale Lenkerbreite]]="","",Referenztabelle_Eingabe[[#This Row],[Maximale Lenkerbreite]])</f>
        <v/>
      </c>
      <c r="N12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8" s="20" t="str">
        <f>IF(Referenztabelle_Eingabe[[#This Row],[Überwacht?]]="","",Referenztabelle_Eingabe[[#This Row],[Überwacht?]])</f>
        <v/>
      </c>
      <c r="P128" s="20" t="str">
        <f>IF(Referenztabelle_Eingabe[[#This Row],[Überdacht?]]="","",
IF(Referenztabelle_Eingabe[[#This Row],[Überdacht?]]=TRUE,"true",
IF(Referenztabelle_Eingabe[[#This Row],[Überdacht?]]=FALSE,"false")))</f>
        <v/>
      </c>
      <c r="Q128" s="20" t="str">
        <f>IF(Referenztabelle_Eingabe[[#This Row],[Ortsbezug]]="","",Referenztabelle_Eingabe[[#This Row],[Ortsbezug]])</f>
        <v/>
      </c>
      <c r="R128" s="20" t="str">
        <f>IF(Referenztabelle_Eingabe[[#This Row],[Haltestellen-ID]]="","",Referenztabelle_Eingabe[[#This Row],[Haltestellen-ID]])</f>
        <v/>
      </c>
      <c r="S12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8" s="20" t="str">
        <f>IF(Referenztabelle_Eingabe[[#This Row],[Gebühren-Informationen]]="","",Referenztabelle_Eingabe[[#This Row],[Gebühren-Informationen]])</f>
        <v/>
      </c>
      <c r="U128" s="20" t="str">
        <f>IF(Referenztabelle_Eingabe[[#This Row],[Maximale Parkdauer]]="","",Referenztabelle_Eingabe[[#This Row],[Maximale Parkdauer]])</f>
        <v/>
      </c>
      <c r="V12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8" s="20" t="str">
        <f>IF(Referenztabelle_Eingabe[[#This Row],[Foto-URL]]="","",Referenztabelle_Eingabe[[#This Row],[Foto-URL]])</f>
        <v/>
      </c>
      <c r="X128" s="20" t="str">
        <f>IF(Referenztabelle_Eingabe[[#This Row],[Webseite]]="","",Referenztabelle_Eingabe[[#This Row],[Webseite]])</f>
        <v/>
      </c>
      <c r="Y128" s="20" t="str">
        <f>IF(Referenztabelle_Eingabe[[#This Row],[Beschreibung]]="","",Referenztabelle_Eingabe[[#This Row],[Beschreibung]])</f>
        <v/>
      </c>
      <c r="Z128" s="20" t="str">
        <f>IF(Referenztabelle_Eingabe[[#This Row],[Schlagwort]]="","",Referenztabelle_Eingabe[[#This Row],[Schlagwort]])</f>
        <v/>
      </c>
    </row>
    <row r="129" spans="1:26" x14ac:dyDescent="0.25">
      <c r="A129" s="20" t="str">
        <f>IF(Referenztabelle_Eingabe[[#This Row],[ID]]="","",Referenztabelle_Eingabe[[#This Row],[ID]])</f>
        <v/>
      </c>
      <c r="B129" s="20" t="str">
        <f>IF(Referenztabelle_Eingabe[[#This Row],[Name]]="","",Referenztabelle_Eingabe[[#This Row],[Name]])</f>
        <v/>
      </c>
      <c r="C12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2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29" s="20" t="str">
        <f>IF(Referenztabelle_Eingabe[[#This Row],[Betreiber Name]]="","",Referenztabelle_Eingabe[[#This Row],[Betreiber Name]])</f>
        <v/>
      </c>
      <c r="F129" s="20" t="str">
        <f>IF(Referenztabelle_Eingabe[[#This Row],[Längengrad]]="","",Referenztabelle_Eingabe[[#This Row],[Längengrad]])</f>
        <v/>
      </c>
      <c r="G129" s="20" t="str">
        <f>IF(Referenztabelle_Eingabe[[#This Row],[Breitengrad]]="","",Referenztabelle_Eingabe[[#This Row],[Breitengrad]])</f>
        <v/>
      </c>
      <c r="H12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29" s="20" t="str">
        <f>IF(Referenztabelle_Eingabe[[#This Row],[Anzahl Stellplätze]]="","",Referenztabelle_Eingabe[[#This Row],[Anzahl Stellplätze]])</f>
        <v/>
      </c>
      <c r="J129" s="20" t="str">
        <f>IF(Referenztabelle_Eingabe[[#This Row],[Anzahl Stellplätze Lademöglichkeit]]="","",Referenztabelle_Eingabe[[#This Row],[Anzahl Stellplätze Lademöglichkeit]])</f>
        <v/>
      </c>
      <c r="K129" s="20" t="str">
        <f>IF(Referenztabelle_Eingabe[[#This Row],[Anzahl Stellplätze Lastenräder]]="","",Referenztabelle_Eingabe[[#This Row],[Anzahl Stellplätze Lastenräder]])</f>
        <v/>
      </c>
      <c r="L129" s="20" t="str">
        <f>IF(Referenztabelle_Eingabe[[#This Row],[Einfahrtshöhe]]="","",Referenztabelle_Eingabe[[#This Row],[Einfahrtshöhe]])</f>
        <v/>
      </c>
      <c r="M129" s="20" t="str">
        <f>IF(Referenztabelle_Eingabe[[#This Row],[Maximale Lenkerbreite]]="","",Referenztabelle_Eingabe[[#This Row],[Maximale Lenkerbreite]])</f>
        <v/>
      </c>
      <c r="N12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29" s="20" t="str">
        <f>IF(Referenztabelle_Eingabe[[#This Row],[Überwacht?]]="","",Referenztabelle_Eingabe[[#This Row],[Überwacht?]])</f>
        <v/>
      </c>
      <c r="P129" s="20" t="str">
        <f>IF(Referenztabelle_Eingabe[[#This Row],[Überdacht?]]="","",
IF(Referenztabelle_Eingabe[[#This Row],[Überdacht?]]=TRUE,"true",
IF(Referenztabelle_Eingabe[[#This Row],[Überdacht?]]=FALSE,"false")))</f>
        <v/>
      </c>
      <c r="Q129" s="20" t="str">
        <f>IF(Referenztabelle_Eingabe[[#This Row],[Ortsbezug]]="","",Referenztabelle_Eingabe[[#This Row],[Ortsbezug]])</f>
        <v/>
      </c>
      <c r="R129" s="20" t="str">
        <f>IF(Referenztabelle_Eingabe[[#This Row],[Haltestellen-ID]]="","",Referenztabelle_Eingabe[[#This Row],[Haltestellen-ID]])</f>
        <v/>
      </c>
      <c r="S12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29" s="20" t="str">
        <f>IF(Referenztabelle_Eingabe[[#This Row],[Gebühren-Informationen]]="","",Referenztabelle_Eingabe[[#This Row],[Gebühren-Informationen]])</f>
        <v/>
      </c>
      <c r="U129" s="20" t="str">
        <f>IF(Referenztabelle_Eingabe[[#This Row],[Maximale Parkdauer]]="","",Referenztabelle_Eingabe[[#This Row],[Maximale Parkdauer]])</f>
        <v/>
      </c>
      <c r="V12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29" s="20" t="str">
        <f>IF(Referenztabelle_Eingabe[[#This Row],[Foto-URL]]="","",Referenztabelle_Eingabe[[#This Row],[Foto-URL]])</f>
        <v/>
      </c>
      <c r="X129" s="20" t="str">
        <f>IF(Referenztabelle_Eingabe[[#This Row],[Webseite]]="","",Referenztabelle_Eingabe[[#This Row],[Webseite]])</f>
        <v/>
      </c>
      <c r="Y129" s="20" t="str">
        <f>IF(Referenztabelle_Eingabe[[#This Row],[Beschreibung]]="","",Referenztabelle_Eingabe[[#This Row],[Beschreibung]])</f>
        <v/>
      </c>
      <c r="Z129" s="20" t="str">
        <f>IF(Referenztabelle_Eingabe[[#This Row],[Schlagwort]]="","",Referenztabelle_Eingabe[[#This Row],[Schlagwort]])</f>
        <v/>
      </c>
    </row>
    <row r="130" spans="1:26" x14ac:dyDescent="0.25">
      <c r="A130" s="20" t="str">
        <f>IF(Referenztabelle_Eingabe[[#This Row],[ID]]="","",Referenztabelle_Eingabe[[#This Row],[ID]])</f>
        <v/>
      </c>
      <c r="B130" s="20" t="str">
        <f>IF(Referenztabelle_Eingabe[[#This Row],[Name]]="","",Referenztabelle_Eingabe[[#This Row],[Name]])</f>
        <v/>
      </c>
      <c r="C13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0" s="20" t="str">
        <f>IF(Referenztabelle_Eingabe[[#This Row],[Betreiber Name]]="","",Referenztabelle_Eingabe[[#This Row],[Betreiber Name]])</f>
        <v/>
      </c>
      <c r="F130" s="20" t="str">
        <f>IF(Referenztabelle_Eingabe[[#This Row],[Längengrad]]="","",Referenztabelle_Eingabe[[#This Row],[Längengrad]])</f>
        <v/>
      </c>
      <c r="G130" s="20" t="str">
        <f>IF(Referenztabelle_Eingabe[[#This Row],[Breitengrad]]="","",Referenztabelle_Eingabe[[#This Row],[Breitengrad]])</f>
        <v/>
      </c>
      <c r="H13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0" s="20" t="str">
        <f>IF(Referenztabelle_Eingabe[[#This Row],[Anzahl Stellplätze]]="","",Referenztabelle_Eingabe[[#This Row],[Anzahl Stellplätze]])</f>
        <v/>
      </c>
      <c r="J130" s="20" t="str">
        <f>IF(Referenztabelle_Eingabe[[#This Row],[Anzahl Stellplätze Lademöglichkeit]]="","",Referenztabelle_Eingabe[[#This Row],[Anzahl Stellplätze Lademöglichkeit]])</f>
        <v/>
      </c>
      <c r="K130" s="20" t="str">
        <f>IF(Referenztabelle_Eingabe[[#This Row],[Anzahl Stellplätze Lastenräder]]="","",Referenztabelle_Eingabe[[#This Row],[Anzahl Stellplätze Lastenräder]])</f>
        <v/>
      </c>
      <c r="L130" s="20" t="str">
        <f>IF(Referenztabelle_Eingabe[[#This Row],[Einfahrtshöhe]]="","",Referenztabelle_Eingabe[[#This Row],[Einfahrtshöhe]])</f>
        <v/>
      </c>
      <c r="M130" s="20" t="str">
        <f>IF(Referenztabelle_Eingabe[[#This Row],[Maximale Lenkerbreite]]="","",Referenztabelle_Eingabe[[#This Row],[Maximale Lenkerbreite]])</f>
        <v/>
      </c>
      <c r="N13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0" s="20" t="str">
        <f>IF(Referenztabelle_Eingabe[[#This Row],[Überwacht?]]="","",Referenztabelle_Eingabe[[#This Row],[Überwacht?]])</f>
        <v/>
      </c>
      <c r="P130" s="20" t="str">
        <f>IF(Referenztabelle_Eingabe[[#This Row],[Überdacht?]]="","",
IF(Referenztabelle_Eingabe[[#This Row],[Überdacht?]]=TRUE,"true",
IF(Referenztabelle_Eingabe[[#This Row],[Überdacht?]]=FALSE,"false")))</f>
        <v/>
      </c>
      <c r="Q130" s="20" t="str">
        <f>IF(Referenztabelle_Eingabe[[#This Row],[Ortsbezug]]="","",Referenztabelle_Eingabe[[#This Row],[Ortsbezug]])</f>
        <v/>
      </c>
      <c r="R130" s="20" t="str">
        <f>IF(Referenztabelle_Eingabe[[#This Row],[Haltestellen-ID]]="","",Referenztabelle_Eingabe[[#This Row],[Haltestellen-ID]])</f>
        <v/>
      </c>
      <c r="S13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0" s="20" t="str">
        <f>IF(Referenztabelle_Eingabe[[#This Row],[Gebühren-Informationen]]="","",Referenztabelle_Eingabe[[#This Row],[Gebühren-Informationen]])</f>
        <v/>
      </c>
      <c r="U130" s="20" t="str">
        <f>IF(Referenztabelle_Eingabe[[#This Row],[Maximale Parkdauer]]="","",Referenztabelle_Eingabe[[#This Row],[Maximale Parkdauer]])</f>
        <v/>
      </c>
      <c r="V13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0" s="20" t="str">
        <f>IF(Referenztabelle_Eingabe[[#This Row],[Foto-URL]]="","",Referenztabelle_Eingabe[[#This Row],[Foto-URL]])</f>
        <v/>
      </c>
      <c r="X130" s="20" t="str">
        <f>IF(Referenztabelle_Eingabe[[#This Row],[Webseite]]="","",Referenztabelle_Eingabe[[#This Row],[Webseite]])</f>
        <v/>
      </c>
      <c r="Y130" s="20" t="str">
        <f>IF(Referenztabelle_Eingabe[[#This Row],[Beschreibung]]="","",Referenztabelle_Eingabe[[#This Row],[Beschreibung]])</f>
        <v/>
      </c>
      <c r="Z130" s="20" t="str">
        <f>IF(Referenztabelle_Eingabe[[#This Row],[Schlagwort]]="","",Referenztabelle_Eingabe[[#This Row],[Schlagwort]])</f>
        <v/>
      </c>
    </row>
    <row r="131" spans="1:26" x14ac:dyDescent="0.25">
      <c r="A131" s="20" t="str">
        <f>IF(Referenztabelle_Eingabe[[#This Row],[ID]]="","",Referenztabelle_Eingabe[[#This Row],[ID]])</f>
        <v/>
      </c>
      <c r="B131" s="20" t="str">
        <f>IF(Referenztabelle_Eingabe[[#This Row],[Name]]="","",Referenztabelle_Eingabe[[#This Row],[Name]])</f>
        <v/>
      </c>
      <c r="C13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1" s="20" t="str">
        <f>IF(Referenztabelle_Eingabe[[#This Row],[Betreiber Name]]="","",Referenztabelle_Eingabe[[#This Row],[Betreiber Name]])</f>
        <v/>
      </c>
      <c r="F131" s="20" t="str">
        <f>IF(Referenztabelle_Eingabe[[#This Row],[Längengrad]]="","",Referenztabelle_Eingabe[[#This Row],[Längengrad]])</f>
        <v/>
      </c>
      <c r="G131" s="20" t="str">
        <f>IF(Referenztabelle_Eingabe[[#This Row],[Breitengrad]]="","",Referenztabelle_Eingabe[[#This Row],[Breitengrad]])</f>
        <v/>
      </c>
      <c r="H13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1" s="20" t="str">
        <f>IF(Referenztabelle_Eingabe[[#This Row],[Anzahl Stellplätze]]="","",Referenztabelle_Eingabe[[#This Row],[Anzahl Stellplätze]])</f>
        <v/>
      </c>
      <c r="J131" s="20" t="str">
        <f>IF(Referenztabelle_Eingabe[[#This Row],[Anzahl Stellplätze Lademöglichkeit]]="","",Referenztabelle_Eingabe[[#This Row],[Anzahl Stellplätze Lademöglichkeit]])</f>
        <v/>
      </c>
      <c r="K131" s="20" t="str">
        <f>IF(Referenztabelle_Eingabe[[#This Row],[Anzahl Stellplätze Lastenräder]]="","",Referenztabelle_Eingabe[[#This Row],[Anzahl Stellplätze Lastenräder]])</f>
        <v/>
      </c>
      <c r="L131" s="20" t="str">
        <f>IF(Referenztabelle_Eingabe[[#This Row],[Einfahrtshöhe]]="","",Referenztabelle_Eingabe[[#This Row],[Einfahrtshöhe]])</f>
        <v/>
      </c>
      <c r="M131" s="20" t="str">
        <f>IF(Referenztabelle_Eingabe[[#This Row],[Maximale Lenkerbreite]]="","",Referenztabelle_Eingabe[[#This Row],[Maximale Lenkerbreite]])</f>
        <v/>
      </c>
      <c r="N13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1" s="20" t="str">
        <f>IF(Referenztabelle_Eingabe[[#This Row],[Überwacht?]]="","",Referenztabelle_Eingabe[[#This Row],[Überwacht?]])</f>
        <v/>
      </c>
      <c r="P131" s="20" t="str">
        <f>IF(Referenztabelle_Eingabe[[#This Row],[Überdacht?]]="","",
IF(Referenztabelle_Eingabe[[#This Row],[Überdacht?]]=TRUE,"true",
IF(Referenztabelle_Eingabe[[#This Row],[Überdacht?]]=FALSE,"false")))</f>
        <v/>
      </c>
      <c r="Q131" s="20" t="str">
        <f>IF(Referenztabelle_Eingabe[[#This Row],[Ortsbezug]]="","",Referenztabelle_Eingabe[[#This Row],[Ortsbezug]])</f>
        <v/>
      </c>
      <c r="R131" s="20" t="str">
        <f>IF(Referenztabelle_Eingabe[[#This Row],[Haltestellen-ID]]="","",Referenztabelle_Eingabe[[#This Row],[Haltestellen-ID]])</f>
        <v/>
      </c>
      <c r="S13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1" s="20" t="str">
        <f>IF(Referenztabelle_Eingabe[[#This Row],[Gebühren-Informationen]]="","",Referenztabelle_Eingabe[[#This Row],[Gebühren-Informationen]])</f>
        <v/>
      </c>
      <c r="U131" s="20" t="str">
        <f>IF(Referenztabelle_Eingabe[[#This Row],[Maximale Parkdauer]]="","",Referenztabelle_Eingabe[[#This Row],[Maximale Parkdauer]])</f>
        <v/>
      </c>
      <c r="V13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1" s="20" t="str">
        <f>IF(Referenztabelle_Eingabe[[#This Row],[Foto-URL]]="","",Referenztabelle_Eingabe[[#This Row],[Foto-URL]])</f>
        <v/>
      </c>
      <c r="X131" s="20" t="str">
        <f>IF(Referenztabelle_Eingabe[[#This Row],[Webseite]]="","",Referenztabelle_Eingabe[[#This Row],[Webseite]])</f>
        <v/>
      </c>
      <c r="Y131" s="20" t="str">
        <f>IF(Referenztabelle_Eingabe[[#This Row],[Beschreibung]]="","",Referenztabelle_Eingabe[[#This Row],[Beschreibung]])</f>
        <v/>
      </c>
      <c r="Z131" s="20" t="str">
        <f>IF(Referenztabelle_Eingabe[[#This Row],[Schlagwort]]="","",Referenztabelle_Eingabe[[#This Row],[Schlagwort]])</f>
        <v/>
      </c>
    </row>
    <row r="132" spans="1:26" x14ac:dyDescent="0.25">
      <c r="A132" s="20" t="str">
        <f>IF(Referenztabelle_Eingabe[[#This Row],[ID]]="","",Referenztabelle_Eingabe[[#This Row],[ID]])</f>
        <v/>
      </c>
      <c r="B132" s="20" t="str">
        <f>IF(Referenztabelle_Eingabe[[#This Row],[Name]]="","",Referenztabelle_Eingabe[[#This Row],[Name]])</f>
        <v/>
      </c>
      <c r="C13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2" s="20" t="str">
        <f>IF(Referenztabelle_Eingabe[[#This Row],[Betreiber Name]]="","",Referenztabelle_Eingabe[[#This Row],[Betreiber Name]])</f>
        <v/>
      </c>
      <c r="F132" s="20" t="str">
        <f>IF(Referenztabelle_Eingabe[[#This Row],[Längengrad]]="","",Referenztabelle_Eingabe[[#This Row],[Längengrad]])</f>
        <v/>
      </c>
      <c r="G132" s="20" t="str">
        <f>IF(Referenztabelle_Eingabe[[#This Row],[Breitengrad]]="","",Referenztabelle_Eingabe[[#This Row],[Breitengrad]])</f>
        <v/>
      </c>
      <c r="H13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2" s="20" t="str">
        <f>IF(Referenztabelle_Eingabe[[#This Row],[Anzahl Stellplätze]]="","",Referenztabelle_Eingabe[[#This Row],[Anzahl Stellplätze]])</f>
        <v/>
      </c>
      <c r="J132" s="20" t="str">
        <f>IF(Referenztabelle_Eingabe[[#This Row],[Anzahl Stellplätze Lademöglichkeit]]="","",Referenztabelle_Eingabe[[#This Row],[Anzahl Stellplätze Lademöglichkeit]])</f>
        <v/>
      </c>
      <c r="K132" s="20" t="str">
        <f>IF(Referenztabelle_Eingabe[[#This Row],[Anzahl Stellplätze Lastenräder]]="","",Referenztabelle_Eingabe[[#This Row],[Anzahl Stellplätze Lastenräder]])</f>
        <v/>
      </c>
      <c r="L132" s="20" t="str">
        <f>IF(Referenztabelle_Eingabe[[#This Row],[Einfahrtshöhe]]="","",Referenztabelle_Eingabe[[#This Row],[Einfahrtshöhe]])</f>
        <v/>
      </c>
      <c r="M132" s="20" t="str">
        <f>IF(Referenztabelle_Eingabe[[#This Row],[Maximale Lenkerbreite]]="","",Referenztabelle_Eingabe[[#This Row],[Maximale Lenkerbreite]])</f>
        <v/>
      </c>
      <c r="N13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2" s="20" t="str">
        <f>IF(Referenztabelle_Eingabe[[#This Row],[Überwacht?]]="","",Referenztabelle_Eingabe[[#This Row],[Überwacht?]])</f>
        <v/>
      </c>
      <c r="P132" s="20" t="str">
        <f>IF(Referenztabelle_Eingabe[[#This Row],[Überdacht?]]="","",
IF(Referenztabelle_Eingabe[[#This Row],[Überdacht?]]=TRUE,"true",
IF(Referenztabelle_Eingabe[[#This Row],[Überdacht?]]=FALSE,"false")))</f>
        <v/>
      </c>
      <c r="Q132" s="20" t="str">
        <f>IF(Referenztabelle_Eingabe[[#This Row],[Ortsbezug]]="","",Referenztabelle_Eingabe[[#This Row],[Ortsbezug]])</f>
        <v/>
      </c>
      <c r="R132" s="20" t="str">
        <f>IF(Referenztabelle_Eingabe[[#This Row],[Haltestellen-ID]]="","",Referenztabelle_Eingabe[[#This Row],[Haltestellen-ID]])</f>
        <v/>
      </c>
      <c r="S13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2" s="20" t="str">
        <f>IF(Referenztabelle_Eingabe[[#This Row],[Gebühren-Informationen]]="","",Referenztabelle_Eingabe[[#This Row],[Gebühren-Informationen]])</f>
        <v/>
      </c>
      <c r="U132" s="20" t="str">
        <f>IF(Referenztabelle_Eingabe[[#This Row],[Maximale Parkdauer]]="","",Referenztabelle_Eingabe[[#This Row],[Maximale Parkdauer]])</f>
        <v/>
      </c>
      <c r="V13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2" s="20" t="str">
        <f>IF(Referenztabelle_Eingabe[[#This Row],[Foto-URL]]="","",Referenztabelle_Eingabe[[#This Row],[Foto-URL]])</f>
        <v/>
      </c>
      <c r="X132" s="20" t="str">
        <f>IF(Referenztabelle_Eingabe[[#This Row],[Webseite]]="","",Referenztabelle_Eingabe[[#This Row],[Webseite]])</f>
        <v/>
      </c>
      <c r="Y132" s="20" t="str">
        <f>IF(Referenztabelle_Eingabe[[#This Row],[Beschreibung]]="","",Referenztabelle_Eingabe[[#This Row],[Beschreibung]])</f>
        <v/>
      </c>
      <c r="Z132" s="20" t="str">
        <f>IF(Referenztabelle_Eingabe[[#This Row],[Schlagwort]]="","",Referenztabelle_Eingabe[[#This Row],[Schlagwort]])</f>
        <v/>
      </c>
    </row>
    <row r="133" spans="1:26" x14ac:dyDescent="0.25">
      <c r="A133" s="20" t="str">
        <f>IF(Referenztabelle_Eingabe[[#This Row],[ID]]="","",Referenztabelle_Eingabe[[#This Row],[ID]])</f>
        <v/>
      </c>
      <c r="B133" s="20" t="str">
        <f>IF(Referenztabelle_Eingabe[[#This Row],[Name]]="","",Referenztabelle_Eingabe[[#This Row],[Name]])</f>
        <v/>
      </c>
      <c r="C13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3" s="20" t="str">
        <f>IF(Referenztabelle_Eingabe[[#This Row],[Betreiber Name]]="","",Referenztabelle_Eingabe[[#This Row],[Betreiber Name]])</f>
        <v/>
      </c>
      <c r="F133" s="20" t="str">
        <f>IF(Referenztabelle_Eingabe[[#This Row],[Längengrad]]="","",Referenztabelle_Eingabe[[#This Row],[Längengrad]])</f>
        <v/>
      </c>
      <c r="G133" s="20" t="str">
        <f>IF(Referenztabelle_Eingabe[[#This Row],[Breitengrad]]="","",Referenztabelle_Eingabe[[#This Row],[Breitengrad]])</f>
        <v/>
      </c>
      <c r="H13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3" s="20" t="str">
        <f>IF(Referenztabelle_Eingabe[[#This Row],[Anzahl Stellplätze]]="","",Referenztabelle_Eingabe[[#This Row],[Anzahl Stellplätze]])</f>
        <v/>
      </c>
      <c r="J133" s="20" t="str">
        <f>IF(Referenztabelle_Eingabe[[#This Row],[Anzahl Stellplätze Lademöglichkeit]]="","",Referenztabelle_Eingabe[[#This Row],[Anzahl Stellplätze Lademöglichkeit]])</f>
        <v/>
      </c>
      <c r="K133" s="20" t="str">
        <f>IF(Referenztabelle_Eingabe[[#This Row],[Anzahl Stellplätze Lastenräder]]="","",Referenztabelle_Eingabe[[#This Row],[Anzahl Stellplätze Lastenräder]])</f>
        <v/>
      </c>
      <c r="L133" s="20" t="str">
        <f>IF(Referenztabelle_Eingabe[[#This Row],[Einfahrtshöhe]]="","",Referenztabelle_Eingabe[[#This Row],[Einfahrtshöhe]])</f>
        <v/>
      </c>
      <c r="M133" s="20" t="str">
        <f>IF(Referenztabelle_Eingabe[[#This Row],[Maximale Lenkerbreite]]="","",Referenztabelle_Eingabe[[#This Row],[Maximale Lenkerbreite]])</f>
        <v/>
      </c>
      <c r="N13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3" s="20" t="str">
        <f>IF(Referenztabelle_Eingabe[[#This Row],[Überwacht?]]="","",Referenztabelle_Eingabe[[#This Row],[Überwacht?]])</f>
        <v/>
      </c>
      <c r="P133" s="20" t="str">
        <f>IF(Referenztabelle_Eingabe[[#This Row],[Überdacht?]]="","",
IF(Referenztabelle_Eingabe[[#This Row],[Überdacht?]]=TRUE,"true",
IF(Referenztabelle_Eingabe[[#This Row],[Überdacht?]]=FALSE,"false")))</f>
        <v/>
      </c>
      <c r="Q133" s="20" t="str">
        <f>IF(Referenztabelle_Eingabe[[#This Row],[Ortsbezug]]="","",Referenztabelle_Eingabe[[#This Row],[Ortsbezug]])</f>
        <v/>
      </c>
      <c r="R133" s="20" t="str">
        <f>IF(Referenztabelle_Eingabe[[#This Row],[Haltestellen-ID]]="","",Referenztabelle_Eingabe[[#This Row],[Haltestellen-ID]])</f>
        <v/>
      </c>
      <c r="S13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3" s="20" t="str">
        <f>IF(Referenztabelle_Eingabe[[#This Row],[Gebühren-Informationen]]="","",Referenztabelle_Eingabe[[#This Row],[Gebühren-Informationen]])</f>
        <v/>
      </c>
      <c r="U133" s="20" t="str">
        <f>IF(Referenztabelle_Eingabe[[#This Row],[Maximale Parkdauer]]="","",Referenztabelle_Eingabe[[#This Row],[Maximale Parkdauer]])</f>
        <v/>
      </c>
      <c r="V13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3" s="20" t="str">
        <f>IF(Referenztabelle_Eingabe[[#This Row],[Foto-URL]]="","",Referenztabelle_Eingabe[[#This Row],[Foto-URL]])</f>
        <v/>
      </c>
      <c r="X133" s="20" t="str">
        <f>IF(Referenztabelle_Eingabe[[#This Row],[Webseite]]="","",Referenztabelle_Eingabe[[#This Row],[Webseite]])</f>
        <v/>
      </c>
      <c r="Y133" s="20" t="str">
        <f>IF(Referenztabelle_Eingabe[[#This Row],[Beschreibung]]="","",Referenztabelle_Eingabe[[#This Row],[Beschreibung]])</f>
        <v/>
      </c>
      <c r="Z133" s="20" t="str">
        <f>IF(Referenztabelle_Eingabe[[#This Row],[Schlagwort]]="","",Referenztabelle_Eingabe[[#This Row],[Schlagwort]])</f>
        <v/>
      </c>
    </row>
    <row r="134" spans="1:26" x14ac:dyDescent="0.25">
      <c r="A134" s="20" t="str">
        <f>IF(Referenztabelle_Eingabe[[#This Row],[ID]]="","",Referenztabelle_Eingabe[[#This Row],[ID]])</f>
        <v/>
      </c>
      <c r="B134" s="20" t="str">
        <f>IF(Referenztabelle_Eingabe[[#This Row],[Name]]="","",Referenztabelle_Eingabe[[#This Row],[Name]])</f>
        <v/>
      </c>
      <c r="C13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4" s="20" t="str">
        <f>IF(Referenztabelle_Eingabe[[#This Row],[Betreiber Name]]="","",Referenztabelle_Eingabe[[#This Row],[Betreiber Name]])</f>
        <v/>
      </c>
      <c r="F134" s="20" t="str">
        <f>IF(Referenztabelle_Eingabe[[#This Row],[Längengrad]]="","",Referenztabelle_Eingabe[[#This Row],[Längengrad]])</f>
        <v/>
      </c>
      <c r="G134" s="20" t="str">
        <f>IF(Referenztabelle_Eingabe[[#This Row],[Breitengrad]]="","",Referenztabelle_Eingabe[[#This Row],[Breitengrad]])</f>
        <v/>
      </c>
      <c r="H13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4" s="20" t="str">
        <f>IF(Referenztabelle_Eingabe[[#This Row],[Anzahl Stellplätze]]="","",Referenztabelle_Eingabe[[#This Row],[Anzahl Stellplätze]])</f>
        <v/>
      </c>
      <c r="J134" s="20" t="str">
        <f>IF(Referenztabelle_Eingabe[[#This Row],[Anzahl Stellplätze Lademöglichkeit]]="","",Referenztabelle_Eingabe[[#This Row],[Anzahl Stellplätze Lademöglichkeit]])</f>
        <v/>
      </c>
      <c r="K134" s="20" t="str">
        <f>IF(Referenztabelle_Eingabe[[#This Row],[Anzahl Stellplätze Lastenräder]]="","",Referenztabelle_Eingabe[[#This Row],[Anzahl Stellplätze Lastenräder]])</f>
        <v/>
      </c>
      <c r="L134" s="20" t="str">
        <f>IF(Referenztabelle_Eingabe[[#This Row],[Einfahrtshöhe]]="","",Referenztabelle_Eingabe[[#This Row],[Einfahrtshöhe]])</f>
        <v/>
      </c>
      <c r="M134" s="20" t="str">
        <f>IF(Referenztabelle_Eingabe[[#This Row],[Maximale Lenkerbreite]]="","",Referenztabelle_Eingabe[[#This Row],[Maximale Lenkerbreite]])</f>
        <v/>
      </c>
      <c r="N13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4" s="20" t="str">
        <f>IF(Referenztabelle_Eingabe[[#This Row],[Überwacht?]]="","",Referenztabelle_Eingabe[[#This Row],[Überwacht?]])</f>
        <v/>
      </c>
      <c r="P134" s="20" t="str">
        <f>IF(Referenztabelle_Eingabe[[#This Row],[Überdacht?]]="","",
IF(Referenztabelle_Eingabe[[#This Row],[Überdacht?]]=TRUE,"true",
IF(Referenztabelle_Eingabe[[#This Row],[Überdacht?]]=FALSE,"false")))</f>
        <v/>
      </c>
      <c r="Q134" s="20" t="str">
        <f>IF(Referenztabelle_Eingabe[[#This Row],[Ortsbezug]]="","",Referenztabelle_Eingabe[[#This Row],[Ortsbezug]])</f>
        <v/>
      </c>
      <c r="R134" s="20" t="str">
        <f>IF(Referenztabelle_Eingabe[[#This Row],[Haltestellen-ID]]="","",Referenztabelle_Eingabe[[#This Row],[Haltestellen-ID]])</f>
        <v/>
      </c>
      <c r="S13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4" s="20" t="str">
        <f>IF(Referenztabelle_Eingabe[[#This Row],[Gebühren-Informationen]]="","",Referenztabelle_Eingabe[[#This Row],[Gebühren-Informationen]])</f>
        <v/>
      </c>
      <c r="U134" s="20" t="str">
        <f>IF(Referenztabelle_Eingabe[[#This Row],[Maximale Parkdauer]]="","",Referenztabelle_Eingabe[[#This Row],[Maximale Parkdauer]])</f>
        <v/>
      </c>
      <c r="V13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4" s="20" t="str">
        <f>IF(Referenztabelle_Eingabe[[#This Row],[Foto-URL]]="","",Referenztabelle_Eingabe[[#This Row],[Foto-URL]])</f>
        <v/>
      </c>
      <c r="X134" s="20" t="str">
        <f>IF(Referenztabelle_Eingabe[[#This Row],[Webseite]]="","",Referenztabelle_Eingabe[[#This Row],[Webseite]])</f>
        <v/>
      </c>
      <c r="Y134" s="20" t="str">
        <f>IF(Referenztabelle_Eingabe[[#This Row],[Beschreibung]]="","",Referenztabelle_Eingabe[[#This Row],[Beschreibung]])</f>
        <v/>
      </c>
      <c r="Z134" s="20" t="str">
        <f>IF(Referenztabelle_Eingabe[[#This Row],[Schlagwort]]="","",Referenztabelle_Eingabe[[#This Row],[Schlagwort]])</f>
        <v/>
      </c>
    </row>
    <row r="135" spans="1:26" x14ac:dyDescent="0.25">
      <c r="A135" s="20" t="str">
        <f>IF(Referenztabelle_Eingabe[[#This Row],[ID]]="","",Referenztabelle_Eingabe[[#This Row],[ID]])</f>
        <v/>
      </c>
      <c r="B135" s="20" t="str">
        <f>IF(Referenztabelle_Eingabe[[#This Row],[Name]]="","",Referenztabelle_Eingabe[[#This Row],[Name]])</f>
        <v/>
      </c>
      <c r="C13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5" s="20" t="str">
        <f>IF(Referenztabelle_Eingabe[[#This Row],[Betreiber Name]]="","",Referenztabelle_Eingabe[[#This Row],[Betreiber Name]])</f>
        <v/>
      </c>
      <c r="F135" s="20" t="str">
        <f>IF(Referenztabelle_Eingabe[[#This Row],[Längengrad]]="","",Referenztabelle_Eingabe[[#This Row],[Längengrad]])</f>
        <v/>
      </c>
      <c r="G135" s="20" t="str">
        <f>IF(Referenztabelle_Eingabe[[#This Row],[Breitengrad]]="","",Referenztabelle_Eingabe[[#This Row],[Breitengrad]])</f>
        <v/>
      </c>
      <c r="H13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5" s="20" t="str">
        <f>IF(Referenztabelle_Eingabe[[#This Row],[Anzahl Stellplätze]]="","",Referenztabelle_Eingabe[[#This Row],[Anzahl Stellplätze]])</f>
        <v/>
      </c>
      <c r="J135" s="20" t="str">
        <f>IF(Referenztabelle_Eingabe[[#This Row],[Anzahl Stellplätze Lademöglichkeit]]="","",Referenztabelle_Eingabe[[#This Row],[Anzahl Stellplätze Lademöglichkeit]])</f>
        <v/>
      </c>
      <c r="K135" s="20" t="str">
        <f>IF(Referenztabelle_Eingabe[[#This Row],[Anzahl Stellplätze Lastenräder]]="","",Referenztabelle_Eingabe[[#This Row],[Anzahl Stellplätze Lastenräder]])</f>
        <v/>
      </c>
      <c r="L135" s="20" t="str">
        <f>IF(Referenztabelle_Eingabe[[#This Row],[Einfahrtshöhe]]="","",Referenztabelle_Eingabe[[#This Row],[Einfahrtshöhe]])</f>
        <v/>
      </c>
      <c r="M135" s="20" t="str">
        <f>IF(Referenztabelle_Eingabe[[#This Row],[Maximale Lenkerbreite]]="","",Referenztabelle_Eingabe[[#This Row],[Maximale Lenkerbreite]])</f>
        <v/>
      </c>
      <c r="N13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5" s="20" t="str">
        <f>IF(Referenztabelle_Eingabe[[#This Row],[Überwacht?]]="","",Referenztabelle_Eingabe[[#This Row],[Überwacht?]])</f>
        <v/>
      </c>
      <c r="P135" s="20" t="str">
        <f>IF(Referenztabelle_Eingabe[[#This Row],[Überdacht?]]="","",
IF(Referenztabelle_Eingabe[[#This Row],[Überdacht?]]=TRUE,"true",
IF(Referenztabelle_Eingabe[[#This Row],[Überdacht?]]=FALSE,"false")))</f>
        <v/>
      </c>
      <c r="Q135" s="20" t="str">
        <f>IF(Referenztabelle_Eingabe[[#This Row],[Ortsbezug]]="","",Referenztabelle_Eingabe[[#This Row],[Ortsbezug]])</f>
        <v/>
      </c>
      <c r="R135" s="20" t="str">
        <f>IF(Referenztabelle_Eingabe[[#This Row],[Haltestellen-ID]]="","",Referenztabelle_Eingabe[[#This Row],[Haltestellen-ID]])</f>
        <v/>
      </c>
      <c r="S13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5" s="20" t="str">
        <f>IF(Referenztabelle_Eingabe[[#This Row],[Gebühren-Informationen]]="","",Referenztabelle_Eingabe[[#This Row],[Gebühren-Informationen]])</f>
        <v/>
      </c>
      <c r="U135" s="20" t="str">
        <f>IF(Referenztabelle_Eingabe[[#This Row],[Maximale Parkdauer]]="","",Referenztabelle_Eingabe[[#This Row],[Maximale Parkdauer]])</f>
        <v/>
      </c>
      <c r="V13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5" s="20" t="str">
        <f>IF(Referenztabelle_Eingabe[[#This Row],[Foto-URL]]="","",Referenztabelle_Eingabe[[#This Row],[Foto-URL]])</f>
        <v/>
      </c>
      <c r="X135" s="20" t="str">
        <f>IF(Referenztabelle_Eingabe[[#This Row],[Webseite]]="","",Referenztabelle_Eingabe[[#This Row],[Webseite]])</f>
        <v/>
      </c>
      <c r="Y135" s="20" t="str">
        <f>IF(Referenztabelle_Eingabe[[#This Row],[Beschreibung]]="","",Referenztabelle_Eingabe[[#This Row],[Beschreibung]])</f>
        <v/>
      </c>
      <c r="Z135" s="20" t="str">
        <f>IF(Referenztabelle_Eingabe[[#This Row],[Schlagwort]]="","",Referenztabelle_Eingabe[[#This Row],[Schlagwort]])</f>
        <v/>
      </c>
    </row>
    <row r="136" spans="1:26" x14ac:dyDescent="0.25">
      <c r="A136" s="20" t="str">
        <f>IF(Referenztabelle_Eingabe[[#This Row],[ID]]="","",Referenztabelle_Eingabe[[#This Row],[ID]])</f>
        <v/>
      </c>
      <c r="B136" s="20" t="str">
        <f>IF(Referenztabelle_Eingabe[[#This Row],[Name]]="","",Referenztabelle_Eingabe[[#This Row],[Name]])</f>
        <v/>
      </c>
      <c r="C13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6" s="20" t="str">
        <f>IF(Referenztabelle_Eingabe[[#This Row],[Betreiber Name]]="","",Referenztabelle_Eingabe[[#This Row],[Betreiber Name]])</f>
        <v/>
      </c>
      <c r="F136" s="20" t="str">
        <f>IF(Referenztabelle_Eingabe[[#This Row],[Längengrad]]="","",Referenztabelle_Eingabe[[#This Row],[Längengrad]])</f>
        <v/>
      </c>
      <c r="G136" s="20" t="str">
        <f>IF(Referenztabelle_Eingabe[[#This Row],[Breitengrad]]="","",Referenztabelle_Eingabe[[#This Row],[Breitengrad]])</f>
        <v/>
      </c>
      <c r="H13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6" s="20" t="str">
        <f>IF(Referenztabelle_Eingabe[[#This Row],[Anzahl Stellplätze]]="","",Referenztabelle_Eingabe[[#This Row],[Anzahl Stellplätze]])</f>
        <v/>
      </c>
      <c r="J136" s="20" t="str">
        <f>IF(Referenztabelle_Eingabe[[#This Row],[Anzahl Stellplätze Lademöglichkeit]]="","",Referenztabelle_Eingabe[[#This Row],[Anzahl Stellplätze Lademöglichkeit]])</f>
        <v/>
      </c>
      <c r="K136" s="20" t="str">
        <f>IF(Referenztabelle_Eingabe[[#This Row],[Anzahl Stellplätze Lastenräder]]="","",Referenztabelle_Eingabe[[#This Row],[Anzahl Stellplätze Lastenräder]])</f>
        <v/>
      </c>
      <c r="L136" s="20" t="str">
        <f>IF(Referenztabelle_Eingabe[[#This Row],[Einfahrtshöhe]]="","",Referenztabelle_Eingabe[[#This Row],[Einfahrtshöhe]])</f>
        <v/>
      </c>
      <c r="M136" s="20" t="str">
        <f>IF(Referenztabelle_Eingabe[[#This Row],[Maximale Lenkerbreite]]="","",Referenztabelle_Eingabe[[#This Row],[Maximale Lenkerbreite]])</f>
        <v/>
      </c>
      <c r="N13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6" s="20" t="str">
        <f>IF(Referenztabelle_Eingabe[[#This Row],[Überwacht?]]="","",Referenztabelle_Eingabe[[#This Row],[Überwacht?]])</f>
        <v/>
      </c>
      <c r="P136" s="20" t="str">
        <f>IF(Referenztabelle_Eingabe[[#This Row],[Überdacht?]]="","",
IF(Referenztabelle_Eingabe[[#This Row],[Überdacht?]]=TRUE,"true",
IF(Referenztabelle_Eingabe[[#This Row],[Überdacht?]]=FALSE,"false")))</f>
        <v/>
      </c>
      <c r="Q136" s="20" t="str">
        <f>IF(Referenztabelle_Eingabe[[#This Row],[Ortsbezug]]="","",Referenztabelle_Eingabe[[#This Row],[Ortsbezug]])</f>
        <v/>
      </c>
      <c r="R136" s="20" t="str">
        <f>IF(Referenztabelle_Eingabe[[#This Row],[Haltestellen-ID]]="","",Referenztabelle_Eingabe[[#This Row],[Haltestellen-ID]])</f>
        <v/>
      </c>
      <c r="S13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6" s="20" t="str">
        <f>IF(Referenztabelle_Eingabe[[#This Row],[Gebühren-Informationen]]="","",Referenztabelle_Eingabe[[#This Row],[Gebühren-Informationen]])</f>
        <v/>
      </c>
      <c r="U136" s="20" t="str">
        <f>IF(Referenztabelle_Eingabe[[#This Row],[Maximale Parkdauer]]="","",Referenztabelle_Eingabe[[#This Row],[Maximale Parkdauer]])</f>
        <v/>
      </c>
      <c r="V13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6" s="20" t="str">
        <f>IF(Referenztabelle_Eingabe[[#This Row],[Foto-URL]]="","",Referenztabelle_Eingabe[[#This Row],[Foto-URL]])</f>
        <v/>
      </c>
      <c r="X136" s="20" t="str">
        <f>IF(Referenztabelle_Eingabe[[#This Row],[Webseite]]="","",Referenztabelle_Eingabe[[#This Row],[Webseite]])</f>
        <v/>
      </c>
      <c r="Y136" s="20" t="str">
        <f>IF(Referenztabelle_Eingabe[[#This Row],[Beschreibung]]="","",Referenztabelle_Eingabe[[#This Row],[Beschreibung]])</f>
        <v/>
      </c>
      <c r="Z136" s="20" t="str">
        <f>IF(Referenztabelle_Eingabe[[#This Row],[Schlagwort]]="","",Referenztabelle_Eingabe[[#This Row],[Schlagwort]])</f>
        <v/>
      </c>
    </row>
    <row r="137" spans="1:26" x14ac:dyDescent="0.25">
      <c r="A137" s="20" t="str">
        <f>IF(Referenztabelle_Eingabe[[#This Row],[ID]]="","",Referenztabelle_Eingabe[[#This Row],[ID]])</f>
        <v/>
      </c>
      <c r="B137" s="20" t="str">
        <f>IF(Referenztabelle_Eingabe[[#This Row],[Name]]="","",Referenztabelle_Eingabe[[#This Row],[Name]])</f>
        <v/>
      </c>
      <c r="C13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7" s="20" t="str">
        <f>IF(Referenztabelle_Eingabe[[#This Row],[Betreiber Name]]="","",Referenztabelle_Eingabe[[#This Row],[Betreiber Name]])</f>
        <v/>
      </c>
      <c r="F137" s="20" t="str">
        <f>IF(Referenztabelle_Eingabe[[#This Row],[Längengrad]]="","",Referenztabelle_Eingabe[[#This Row],[Längengrad]])</f>
        <v/>
      </c>
      <c r="G137" s="20" t="str">
        <f>IF(Referenztabelle_Eingabe[[#This Row],[Breitengrad]]="","",Referenztabelle_Eingabe[[#This Row],[Breitengrad]])</f>
        <v/>
      </c>
      <c r="H13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7" s="20" t="str">
        <f>IF(Referenztabelle_Eingabe[[#This Row],[Anzahl Stellplätze]]="","",Referenztabelle_Eingabe[[#This Row],[Anzahl Stellplätze]])</f>
        <v/>
      </c>
      <c r="J137" s="20" t="str">
        <f>IF(Referenztabelle_Eingabe[[#This Row],[Anzahl Stellplätze Lademöglichkeit]]="","",Referenztabelle_Eingabe[[#This Row],[Anzahl Stellplätze Lademöglichkeit]])</f>
        <v/>
      </c>
      <c r="K137" s="20" t="str">
        <f>IF(Referenztabelle_Eingabe[[#This Row],[Anzahl Stellplätze Lastenräder]]="","",Referenztabelle_Eingabe[[#This Row],[Anzahl Stellplätze Lastenräder]])</f>
        <v/>
      </c>
      <c r="L137" s="20" t="str">
        <f>IF(Referenztabelle_Eingabe[[#This Row],[Einfahrtshöhe]]="","",Referenztabelle_Eingabe[[#This Row],[Einfahrtshöhe]])</f>
        <v/>
      </c>
      <c r="M137" s="20" t="str">
        <f>IF(Referenztabelle_Eingabe[[#This Row],[Maximale Lenkerbreite]]="","",Referenztabelle_Eingabe[[#This Row],[Maximale Lenkerbreite]])</f>
        <v/>
      </c>
      <c r="N13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7" s="20" t="str">
        <f>IF(Referenztabelle_Eingabe[[#This Row],[Überwacht?]]="","",Referenztabelle_Eingabe[[#This Row],[Überwacht?]])</f>
        <v/>
      </c>
      <c r="P137" s="20" t="str">
        <f>IF(Referenztabelle_Eingabe[[#This Row],[Überdacht?]]="","",
IF(Referenztabelle_Eingabe[[#This Row],[Überdacht?]]=TRUE,"true",
IF(Referenztabelle_Eingabe[[#This Row],[Überdacht?]]=FALSE,"false")))</f>
        <v/>
      </c>
      <c r="Q137" s="20" t="str">
        <f>IF(Referenztabelle_Eingabe[[#This Row],[Ortsbezug]]="","",Referenztabelle_Eingabe[[#This Row],[Ortsbezug]])</f>
        <v/>
      </c>
      <c r="R137" s="20" t="str">
        <f>IF(Referenztabelle_Eingabe[[#This Row],[Haltestellen-ID]]="","",Referenztabelle_Eingabe[[#This Row],[Haltestellen-ID]])</f>
        <v/>
      </c>
      <c r="S13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7" s="20" t="str">
        <f>IF(Referenztabelle_Eingabe[[#This Row],[Gebühren-Informationen]]="","",Referenztabelle_Eingabe[[#This Row],[Gebühren-Informationen]])</f>
        <v/>
      </c>
      <c r="U137" s="20" t="str">
        <f>IF(Referenztabelle_Eingabe[[#This Row],[Maximale Parkdauer]]="","",Referenztabelle_Eingabe[[#This Row],[Maximale Parkdauer]])</f>
        <v/>
      </c>
      <c r="V13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7" s="20" t="str">
        <f>IF(Referenztabelle_Eingabe[[#This Row],[Foto-URL]]="","",Referenztabelle_Eingabe[[#This Row],[Foto-URL]])</f>
        <v/>
      </c>
      <c r="X137" s="20" t="str">
        <f>IF(Referenztabelle_Eingabe[[#This Row],[Webseite]]="","",Referenztabelle_Eingabe[[#This Row],[Webseite]])</f>
        <v/>
      </c>
      <c r="Y137" s="20" t="str">
        <f>IF(Referenztabelle_Eingabe[[#This Row],[Beschreibung]]="","",Referenztabelle_Eingabe[[#This Row],[Beschreibung]])</f>
        <v/>
      </c>
      <c r="Z137" s="20" t="str">
        <f>IF(Referenztabelle_Eingabe[[#This Row],[Schlagwort]]="","",Referenztabelle_Eingabe[[#This Row],[Schlagwort]])</f>
        <v/>
      </c>
    </row>
    <row r="138" spans="1:26" x14ac:dyDescent="0.25">
      <c r="A138" s="20" t="str">
        <f>IF(Referenztabelle_Eingabe[[#This Row],[ID]]="","",Referenztabelle_Eingabe[[#This Row],[ID]])</f>
        <v/>
      </c>
      <c r="B138" s="20" t="str">
        <f>IF(Referenztabelle_Eingabe[[#This Row],[Name]]="","",Referenztabelle_Eingabe[[#This Row],[Name]])</f>
        <v/>
      </c>
      <c r="C13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8" s="20" t="str">
        <f>IF(Referenztabelle_Eingabe[[#This Row],[Betreiber Name]]="","",Referenztabelle_Eingabe[[#This Row],[Betreiber Name]])</f>
        <v/>
      </c>
      <c r="F138" s="20" t="str">
        <f>IF(Referenztabelle_Eingabe[[#This Row],[Längengrad]]="","",Referenztabelle_Eingabe[[#This Row],[Längengrad]])</f>
        <v/>
      </c>
      <c r="G138" s="20" t="str">
        <f>IF(Referenztabelle_Eingabe[[#This Row],[Breitengrad]]="","",Referenztabelle_Eingabe[[#This Row],[Breitengrad]])</f>
        <v/>
      </c>
      <c r="H13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8" s="20" t="str">
        <f>IF(Referenztabelle_Eingabe[[#This Row],[Anzahl Stellplätze]]="","",Referenztabelle_Eingabe[[#This Row],[Anzahl Stellplätze]])</f>
        <v/>
      </c>
      <c r="J138" s="20" t="str">
        <f>IF(Referenztabelle_Eingabe[[#This Row],[Anzahl Stellplätze Lademöglichkeit]]="","",Referenztabelle_Eingabe[[#This Row],[Anzahl Stellplätze Lademöglichkeit]])</f>
        <v/>
      </c>
      <c r="K138" s="20" t="str">
        <f>IF(Referenztabelle_Eingabe[[#This Row],[Anzahl Stellplätze Lastenräder]]="","",Referenztabelle_Eingabe[[#This Row],[Anzahl Stellplätze Lastenräder]])</f>
        <v/>
      </c>
      <c r="L138" s="20" t="str">
        <f>IF(Referenztabelle_Eingabe[[#This Row],[Einfahrtshöhe]]="","",Referenztabelle_Eingabe[[#This Row],[Einfahrtshöhe]])</f>
        <v/>
      </c>
      <c r="M138" s="20" t="str">
        <f>IF(Referenztabelle_Eingabe[[#This Row],[Maximale Lenkerbreite]]="","",Referenztabelle_Eingabe[[#This Row],[Maximale Lenkerbreite]])</f>
        <v/>
      </c>
      <c r="N13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8" s="20" t="str">
        <f>IF(Referenztabelle_Eingabe[[#This Row],[Überwacht?]]="","",Referenztabelle_Eingabe[[#This Row],[Überwacht?]])</f>
        <v/>
      </c>
      <c r="P138" s="20" t="str">
        <f>IF(Referenztabelle_Eingabe[[#This Row],[Überdacht?]]="","",
IF(Referenztabelle_Eingabe[[#This Row],[Überdacht?]]=TRUE,"true",
IF(Referenztabelle_Eingabe[[#This Row],[Überdacht?]]=FALSE,"false")))</f>
        <v/>
      </c>
      <c r="Q138" s="20" t="str">
        <f>IF(Referenztabelle_Eingabe[[#This Row],[Ortsbezug]]="","",Referenztabelle_Eingabe[[#This Row],[Ortsbezug]])</f>
        <v/>
      </c>
      <c r="R138" s="20" t="str">
        <f>IF(Referenztabelle_Eingabe[[#This Row],[Haltestellen-ID]]="","",Referenztabelle_Eingabe[[#This Row],[Haltestellen-ID]])</f>
        <v/>
      </c>
      <c r="S13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8" s="20" t="str">
        <f>IF(Referenztabelle_Eingabe[[#This Row],[Gebühren-Informationen]]="","",Referenztabelle_Eingabe[[#This Row],[Gebühren-Informationen]])</f>
        <v/>
      </c>
      <c r="U138" s="20" t="str">
        <f>IF(Referenztabelle_Eingabe[[#This Row],[Maximale Parkdauer]]="","",Referenztabelle_Eingabe[[#This Row],[Maximale Parkdauer]])</f>
        <v/>
      </c>
      <c r="V13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8" s="20" t="str">
        <f>IF(Referenztabelle_Eingabe[[#This Row],[Foto-URL]]="","",Referenztabelle_Eingabe[[#This Row],[Foto-URL]])</f>
        <v/>
      </c>
      <c r="X138" s="20" t="str">
        <f>IF(Referenztabelle_Eingabe[[#This Row],[Webseite]]="","",Referenztabelle_Eingabe[[#This Row],[Webseite]])</f>
        <v/>
      </c>
      <c r="Y138" s="20" t="str">
        <f>IF(Referenztabelle_Eingabe[[#This Row],[Beschreibung]]="","",Referenztabelle_Eingabe[[#This Row],[Beschreibung]])</f>
        <v/>
      </c>
      <c r="Z138" s="20" t="str">
        <f>IF(Referenztabelle_Eingabe[[#This Row],[Schlagwort]]="","",Referenztabelle_Eingabe[[#This Row],[Schlagwort]])</f>
        <v/>
      </c>
    </row>
    <row r="139" spans="1:26" x14ac:dyDescent="0.25">
      <c r="A139" s="20" t="str">
        <f>IF(Referenztabelle_Eingabe[[#This Row],[ID]]="","",Referenztabelle_Eingabe[[#This Row],[ID]])</f>
        <v/>
      </c>
      <c r="B139" s="20" t="str">
        <f>IF(Referenztabelle_Eingabe[[#This Row],[Name]]="","",Referenztabelle_Eingabe[[#This Row],[Name]])</f>
        <v/>
      </c>
      <c r="C13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3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39" s="20" t="str">
        <f>IF(Referenztabelle_Eingabe[[#This Row],[Betreiber Name]]="","",Referenztabelle_Eingabe[[#This Row],[Betreiber Name]])</f>
        <v/>
      </c>
      <c r="F139" s="20" t="str">
        <f>IF(Referenztabelle_Eingabe[[#This Row],[Längengrad]]="","",Referenztabelle_Eingabe[[#This Row],[Längengrad]])</f>
        <v/>
      </c>
      <c r="G139" s="20" t="str">
        <f>IF(Referenztabelle_Eingabe[[#This Row],[Breitengrad]]="","",Referenztabelle_Eingabe[[#This Row],[Breitengrad]])</f>
        <v/>
      </c>
      <c r="H13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39" s="20" t="str">
        <f>IF(Referenztabelle_Eingabe[[#This Row],[Anzahl Stellplätze]]="","",Referenztabelle_Eingabe[[#This Row],[Anzahl Stellplätze]])</f>
        <v/>
      </c>
      <c r="J139" s="20" t="str">
        <f>IF(Referenztabelle_Eingabe[[#This Row],[Anzahl Stellplätze Lademöglichkeit]]="","",Referenztabelle_Eingabe[[#This Row],[Anzahl Stellplätze Lademöglichkeit]])</f>
        <v/>
      </c>
      <c r="K139" s="20" t="str">
        <f>IF(Referenztabelle_Eingabe[[#This Row],[Anzahl Stellplätze Lastenräder]]="","",Referenztabelle_Eingabe[[#This Row],[Anzahl Stellplätze Lastenräder]])</f>
        <v/>
      </c>
      <c r="L139" s="20" t="str">
        <f>IF(Referenztabelle_Eingabe[[#This Row],[Einfahrtshöhe]]="","",Referenztabelle_Eingabe[[#This Row],[Einfahrtshöhe]])</f>
        <v/>
      </c>
      <c r="M139" s="20" t="str">
        <f>IF(Referenztabelle_Eingabe[[#This Row],[Maximale Lenkerbreite]]="","",Referenztabelle_Eingabe[[#This Row],[Maximale Lenkerbreite]])</f>
        <v/>
      </c>
      <c r="N13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39" s="20" t="str">
        <f>IF(Referenztabelle_Eingabe[[#This Row],[Überwacht?]]="","",Referenztabelle_Eingabe[[#This Row],[Überwacht?]])</f>
        <v/>
      </c>
      <c r="P139" s="20" t="str">
        <f>IF(Referenztabelle_Eingabe[[#This Row],[Überdacht?]]="","",
IF(Referenztabelle_Eingabe[[#This Row],[Überdacht?]]=TRUE,"true",
IF(Referenztabelle_Eingabe[[#This Row],[Überdacht?]]=FALSE,"false")))</f>
        <v/>
      </c>
      <c r="Q139" s="20" t="str">
        <f>IF(Referenztabelle_Eingabe[[#This Row],[Ortsbezug]]="","",Referenztabelle_Eingabe[[#This Row],[Ortsbezug]])</f>
        <v/>
      </c>
      <c r="R139" s="20" t="str">
        <f>IF(Referenztabelle_Eingabe[[#This Row],[Haltestellen-ID]]="","",Referenztabelle_Eingabe[[#This Row],[Haltestellen-ID]])</f>
        <v/>
      </c>
      <c r="S13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39" s="20" t="str">
        <f>IF(Referenztabelle_Eingabe[[#This Row],[Gebühren-Informationen]]="","",Referenztabelle_Eingabe[[#This Row],[Gebühren-Informationen]])</f>
        <v/>
      </c>
      <c r="U139" s="20" t="str">
        <f>IF(Referenztabelle_Eingabe[[#This Row],[Maximale Parkdauer]]="","",Referenztabelle_Eingabe[[#This Row],[Maximale Parkdauer]])</f>
        <v/>
      </c>
      <c r="V13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39" s="20" t="str">
        <f>IF(Referenztabelle_Eingabe[[#This Row],[Foto-URL]]="","",Referenztabelle_Eingabe[[#This Row],[Foto-URL]])</f>
        <v/>
      </c>
      <c r="X139" s="20" t="str">
        <f>IF(Referenztabelle_Eingabe[[#This Row],[Webseite]]="","",Referenztabelle_Eingabe[[#This Row],[Webseite]])</f>
        <v/>
      </c>
      <c r="Y139" s="20" t="str">
        <f>IF(Referenztabelle_Eingabe[[#This Row],[Beschreibung]]="","",Referenztabelle_Eingabe[[#This Row],[Beschreibung]])</f>
        <v/>
      </c>
      <c r="Z139" s="20" t="str">
        <f>IF(Referenztabelle_Eingabe[[#This Row],[Schlagwort]]="","",Referenztabelle_Eingabe[[#This Row],[Schlagwort]])</f>
        <v/>
      </c>
    </row>
    <row r="140" spans="1:26" x14ac:dyDescent="0.25">
      <c r="A140" s="20" t="str">
        <f>IF(Referenztabelle_Eingabe[[#This Row],[ID]]="","",Referenztabelle_Eingabe[[#This Row],[ID]])</f>
        <v/>
      </c>
      <c r="B140" s="20" t="str">
        <f>IF(Referenztabelle_Eingabe[[#This Row],[Name]]="","",Referenztabelle_Eingabe[[#This Row],[Name]])</f>
        <v/>
      </c>
      <c r="C14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0" s="20" t="str">
        <f>IF(Referenztabelle_Eingabe[[#This Row],[Betreiber Name]]="","",Referenztabelle_Eingabe[[#This Row],[Betreiber Name]])</f>
        <v/>
      </c>
      <c r="F140" s="20" t="str">
        <f>IF(Referenztabelle_Eingabe[[#This Row],[Längengrad]]="","",Referenztabelle_Eingabe[[#This Row],[Längengrad]])</f>
        <v/>
      </c>
      <c r="G140" s="20" t="str">
        <f>IF(Referenztabelle_Eingabe[[#This Row],[Breitengrad]]="","",Referenztabelle_Eingabe[[#This Row],[Breitengrad]])</f>
        <v/>
      </c>
      <c r="H14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0" s="20" t="str">
        <f>IF(Referenztabelle_Eingabe[[#This Row],[Anzahl Stellplätze]]="","",Referenztabelle_Eingabe[[#This Row],[Anzahl Stellplätze]])</f>
        <v/>
      </c>
      <c r="J140" s="20" t="str">
        <f>IF(Referenztabelle_Eingabe[[#This Row],[Anzahl Stellplätze Lademöglichkeit]]="","",Referenztabelle_Eingabe[[#This Row],[Anzahl Stellplätze Lademöglichkeit]])</f>
        <v/>
      </c>
      <c r="K140" s="20" t="str">
        <f>IF(Referenztabelle_Eingabe[[#This Row],[Anzahl Stellplätze Lastenräder]]="","",Referenztabelle_Eingabe[[#This Row],[Anzahl Stellplätze Lastenräder]])</f>
        <v/>
      </c>
      <c r="L140" s="20" t="str">
        <f>IF(Referenztabelle_Eingabe[[#This Row],[Einfahrtshöhe]]="","",Referenztabelle_Eingabe[[#This Row],[Einfahrtshöhe]])</f>
        <v/>
      </c>
      <c r="M140" s="20" t="str">
        <f>IF(Referenztabelle_Eingabe[[#This Row],[Maximale Lenkerbreite]]="","",Referenztabelle_Eingabe[[#This Row],[Maximale Lenkerbreite]])</f>
        <v/>
      </c>
      <c r="N14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0" s="20" t="str">
        <f>IF(Referenztabelle_Eingabe[[#This Row],[Überwacht?]]="","",Referenztabelle_Eingabe[[#This Row],[Überwacht?]])</f>
        <v/>
      </c>
      <c r="P140" s="20" t="str">
        <f>IF(Referenztabelle_Eingabe[[#This Row],[Überdacht?]]="","",
IF(Referenztabelle_Eingabe[[#This Row],[Überdacht?]]=TRUE,"true",
IF(Referenztabelle_Eingabe[[#This Row],[Überdacht?]]=FALSE,"false")))</f>
        <v/>
      </c>
      <c r="Q140" s="20" t="str">
        <f>IF(Referenztabelle_Eingabe[[#This Row],[Ortsbezug]]="","",Referenztabelle_Eingabe[[#This Row],[Ortsbezug]])</f>
        <v/>
      </c>
      <c r="R140" s="20" t="str">
        <f>IF(Referenztabelle_Eingabe[[#This Row],[Haltestellen-ID]]="","",Referenztabelle_Eingabe[[#This Row],[Haltestellen-ID]])</f>
        <v/>
      </c>
      <c r="S14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0" s="20" t="str">
        <f>IF(Referenztabelle_Eingabe[[#This Row],[Gebühren-Informationen]]="","",Referenztabelle_Eingabe[[#This Row],[Gebühren-Informationen]])</f>
        <v/>
      </c>
      <c r="U140" s="20" t="str">
        <f>IF(Referenztabelle_Eingabe[[#This Row],[Maximale Parkdauer]]="","",Referenztabelle_Eingabe[[#This Row],[Maximale Parkdauer]])</f>
        <v/>
      </c>
      <c r="V14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0" s="20" t="str">
        <f>IF(Referenztabelle_Eingabe[[#This Row],[Foto-URL]]="","",Referenztabelle_Eingabe[[#This Row],[Foto-URL]])</f>
        <v/>
      </c>
      <c r="X140" s="20" t="str">
        <f>IF(Referenztabelle_Eingabe[[#This Row],[Webseite]]="","",Referenztabelle_Eingabe[[#This Row],[Webseite]])</f>
        <v/>
      </c>
      <c r="Y140" s="20" t="str">
        <f>IF(Referenztabelle_Eingabe[[#This Row],[Beschreibung]]="","",Referenztabelle_Eingabe[[#This Row],[Beschreibung]])</f>
        <v/>
      </c>
      <c r="Z140" s="20" t="str">
        <f>IF(Referenztabelle_Eingabe[[#This Row],[Schlagwort]]="","",Referenztabelle_Eingabe[[#This Row],[Schlagwort]])</f>
        <v/>
      </c>
    </row>
    <row r="141" spans="1:26" x14ac:dyDescent="0.25">
      <c r="A141" s="20" t="str">
        <f>IF(Referenztabelle_Eingabe[[#This Row],[ID]]="","",Referenztabelle_Eingabe[[#This Row],[ID]])</f>
        <v/>
      </c>
      <c r="B141" s="20" t="str">
        <f>IF(Referenztabelle_Eingabe[[#This Row],[Name]]="","",Referenztabelle_Eingabe[[#This Row],[Name]])</f>
        <v/>
      </c>
      <c r="C14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1" s="20" t="str">
        <f>IF(Referenztabelle_Eingabe[[#This Row],[Betreiber Name]]="","",Referenztabelle_Eingabe[[#This Row],[Betreiber Name]])</f>
        <v/>
      </c>
      <c r="F141" s="20" t="str">
        <f>IF(Referenztabelle_Eingabe[[#This Row],[Längengrad]]="","",Referenztabelle_Eingabe[[#This Row],[Längengrad]])</f>
        <v/>
      </c>
      <c r="G141" s="20" t="str">
        <f>IF(Referenztabelle_Eingabe[[#This Row],[Breitengrad]]="","",Referenztabelle_Eingabe[[#This Row],[Breitengrad]])</f>
        <v/>
      </c>
      <c r="H14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1" s="20" t="str">
        <f>IF(Referenztabelle_Eingabe[[#This Row],[Anzahl Stellplätze]]="","",Referenztabelle_Eingabe[[#This Row],[Anzahl Stellplätze]])</f>
        <v/>
      </c>
      <c r="J141" s="20" t="str">
        <f>IF(Referenztabelle_Eingabe[[#This Row],[Anzahl Stellplätze Lademöglichkeit]]="","",Referenztabelle_Eingabe[[#This Row],[Anzahl Stellplätze Lademöglichkeit]])</f>
        <v/>
      </c>
      <c r="K141" s="20" t="str">
        <f>IF(Referenztabelle_Eingabe[[#This Row],[Anzahl Stellplätze Lastenräder]]="","",Referenztabelle_Eingabe[[#This Row],[Anzahl Stellplätze Lastenräder]])</f>
        <v/>
      </c>
      <c r="L141" s="20" t="str">
        <f>IF(Referenztabelle_Eingabe[[#This Row],[Einfahrtshöhe]]="","",Referenztabelle_Eingabe[[#This Row],[Einfahrtshöhe]])</f>
        <v/>
      </c>
      <c r="M141" s="20" t="str">
        <f>IF(Referenztabelle_Eingabe[[#This Row],[Maximale Lenkerbreite]]="","",Referenztabelle_Eingabe[[#This Row],[Maximale Lenkerbreite]])</f>
        <v/>
      </c>
      <c r="N14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1" s="20" t="str">
        <f>IF(Referenztabelle_Eingabe[[#This Row],[Überwacht?]]="","",Referenztabelle_Eingabe[[#This Row],[Überwacht?]])</f>
        <v/>
      </c>
      <c r="P141" s="20" t="str">
        <f>IF(Referenztabelle_Eingabe[[#This Row],[Überdacht?]]="","",
IF(Referenztabelle_Eingabe[[#This Row],[Überdacht?]]=TRUE,"true",
IF(Referenztabelle_Eingabe[[#This Row],[Überdacht?]]=FALSE,"false")))</f>
        <v/>
      </c>
      <c r="Q141" s="20" t="str">
        <f>IF(Referenztabelle_Eingabe[[#This Row],[Ortsbezug]]="","",Referenztabelle_Eingabe[[#This Row],[Ortsbezug]])</f>
        <v/>
      </c>
      <c r="R141" s="20" t="str">
        <f>IF(Referenztabelle_Eingabe[[#This Row],[Haltestellen-ID]]="","",Referenztabelle_Eingabe[[#This Row],[Haltestellen-ID]])</f>
        <v/>
      </c>
      <c r="S14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1" s="20" t="str">
        <f>IF(Referenztabelle_Eingabe[[#This Row],[Gebühren-Informationen]]="","",Referenztabelle_Eingabe[[#This Row],[Gebühren-Informationen]])</f>
        <v/>
      </c>
      <c r="U141" s="20" t="str">
        <f>IF(Referenztabelle_Eingabe[[#This Row],[Maximale Parkdauer]]="","",Referenztabelle_Eingabe[[#This Row],[Maximale Parkdauer]])</f>
        <v/>
      </c>
      <c r="V14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1" s="20" t="str">
        <f>IF(Referenztabelle_Eingabe[[#This Row],[Foto-URL]]="","",Referenztabelle_Eingabe[[#This Row],[Foto-URL]])</f>
        <v/>
      </c>
      <c r="X141" s="20" t="str">
        <f>IF(Referenztabelle_Eingabe[[#This Row],[Webseite]]="","",Referenztabelle_Eingabe[[#This Row],[Webseite]])</f>
        <v/>
      </c>
      <c r="Y141" s="20" t="str">
        <f>IF(Referenztabelle_Eingabe[[#This Row],[Beschreibung]]="","",Referenztabelle_Eingabe[[#This Row],[Beschreibung]])</f>
        <v/>
      </c>
      <c r="Z141" s="20" t="str">
        <f>IF(Referenztabelle_Eingabe[[#This Row],[Schlagwort]]="","",Referenztabelle_Eingabe[[#This Row],[Schlagwort]])</f>
        <v/>
      </c>
    </row>
    <row r="142" spans="1:26" x14ac:dyDescent="0.25">
      <c r="A142" s="20" t="str">
        <f>IF(Referenztabelle_Eingabe[[#This Row],[ID]]="","",Referenztabelle_Eingabe[[#This Row],[ID]])</f>
        <v/>
      </c>
      <c r="B142" s="20" t="str">
        <f>IF(Referenztabelle_Eingabe[[#This Row],[Name]]="","",Referenztabelle_Eingabe[[#This Row],[Name]])</f>
        <v/>
      </c>
      <c r="C14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2" s="20" t="str">
        <f>IF(Referenztabelle_Eingabe[[#This Row],[Betreiber Name]]="","",Referenztabelle_Eingabe[[#This Row],[Betreiber Name]])</f>
        <v/>
      </c>
      <c r="F142" s="20" t="str">
        <f>IF(Referenztabelle_Eingabe[[#This Row],[Längengrad]]="","",Referenztabelle_Eingabe[[#This Row],[Längengrad]])</f>
        <v/>
      </c>
      <c r="G142" s="20" t="str">
        <f>IF(Referenztabelle_Eingabe[[#This Row],[Breitengrad]]="","",Referenztabelle_Eingabe[[#This Row],[Breitengrad]])</f>
        <v/>
      </c>
      <c r="H14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2" s="20" t="str">
        <f>IF(Referenztabelle_Eingabe[[#This Row],[Anzahl Stellplätze]]="","",Referenztabelle_Eingabe[[#This Row],[Anzahl Stellplätze]])</f>
        <v/>
      </c>
      <c r="J142" s="20" t="str">
        <f>IF(Referenztabelle_Eingabe[[#This Row],[Anzahl Stellplätze Lademöglichkeit]]="","",Referenztabelle_Eingabe[[#This Row],[Anzahl Stellplätze Lademöglichkeit]])</f>
        <v/>
      </c>
      <c r="K142" s="20" t="str">
        <f>IF(Referenztabelle_Eingabe[[#This Row],[Anzahl Stellplätze Lastenräder]]="","",Referenztabelle_Eingabe[[#This Row],[Anzahl Stellplätze Lastenräder]])</f>
        <v/>
      </c>
      <c r="L142" s="20" t="str">
        <f>IF(Referenztabelle_Eingabe[[#This Row],[Einfahrtshöhe]]="","",Referenztabelle_Eingabe[[#This Row],[Einfahrtshöhe]])</f>
        <v/>
      </c>
      <c r="M142" s="20" t="str">
        <f>IF(Referenztabelle_Eingabe[[#This Row],[Maximale Lenkerbreite]]="","",Referenztabelle_Eingabe[[#This Row],[Maximale Lenkerbreite]])</f>
        <v/>
      </c>
      <c r="N14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2" s="20" t="str">
        <f>IF(Referenztabelle_Eingabe[[#This Row],[Überwacht?]]="","",Referenztabelle_Eingabe[[#This Row],[Überwacht?]])</f>
        <v/>
      </c>
      <c r="P142" s="20" t="str">
        <f>IF(Referenztabelle_Eingabe[[#This Row],[Überdacht?]]="","",
IF(Referenztabelle_Eingabe[[#This Row],[Überdacht?]]=TRUE,"true",
IF(Referenztabelle_Eingabe[[#This Row],[Überdacht?]]=FALSE,"false")))</f>
        <v/>
      </c>
      <c r="Q142" s="20" t="str">
        <f>IF(Referenztabelle_Eingabe[[#This Row],[Ortsbezug]]="","",Referenztabelle_Eingabe[[#This Row],[Ortsbezug]])</f>
        <v/>
      </c>
      <c r="R142" s="20" t="str">
        <f>IF(Referenztabelle_Eingabe[[#This Row],[Haltestellen-ID]]="","",Referenztabelle_Eingabe[[#This Row],[Haltestellen-ID]])</f>
        <v/>
      </c>
      <c r="S14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2" s="20" t="str">
        <f>IF(Referenztabelle_Eingabe[[#This Row],[Gebühren-Informationen]]="","",Referenztabelle_Eingabe[[#This Row],[Gebühren-Informationen]])</f>
        <v/>
      </c>
      <c r="U142" s="20" t="str">
        <f>IF(Referenztabelle_Eingabe[[#This Row],[Maximale Parkdauer]]="","",Referenztabelle_Eingabe[[#This Row],[Maximale Parkdauer]])</f>
        <v/>
      </c>
      <c r="V14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2" s="20" t="str">
        <f>IF(Referenztabelle_Eingabe[[#This Row],[Foto-URL]]="","",Referenztabelle_Eingabe[[#This Row],[Foto-URL]])</f>
        <v/>
      </c>
      <c r="X142" s="20" t="str">
        <f>IF(Referenztabelle_Eingabe[[#This Row],[Webseite]]="","",Referenztabelle_Eingabe[[#This Row],[Webseite]])</f>
        <v/>
      </c>
      <c r="Y142" s="20" t="str">
        <f>IF(Referenztabelle_Eingabe[[#This Row],[Beschreibung]]="","",Referenztabelle_Eingabe[[#This Row],[Beschreibung]])</f>
        <v/>
      </c>
      <c r="Z142" s="20" t="str">
        <f>IF(Referenztabelle_Eingabe[[#This Row],[Schlagwort]]="","",Referenztabelle_Eingabe[[#This Row],[Schlagwort]])</f>
        <v/>
      </c>
    </row>
    <row r="143" spans="1:26" x14ac:dyDescent="0.25">
      <c r="A143" s="20" t="str">
        <f>IF(Referenztabelle_Eingabe[[#This Row],[ID]]="","",Referenztabelle_Eingabe[[#This Row],[ID]])</f>
        <v/>
      </c>
      <c r="B143" s="20" t="str">
        <f>IF(Referenztabelle_Eingabe[[#This Row],[Name]]="","",Referenztabelle_Eingabe[[#This Row],[Name]])</f>
        <v/>
      </c>
      <c r="C14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3" s="20" t="str">
        <f>IF(Referenztabelle_Eingabe[[#This Row],[Betreiber Name]]="","",Referenztabelle_Eingabe[[#This Row],[Betreiber Name]])</f>
        <v/>
      </c>
      <c r="F143" s="20" t="str">
        <f>IF(Referenztabelle_Eingabe[[#This Row],[Längengrad]]="","",Referenztabelle_Eingabe[[#This Row],[Längengrad]])</f>
        <v/>
      </c>
      <c r="G143" s="20" t="str">
        <f>IF(Referenztabelle_Eingabe[[#This Row],[Breitengrad]]="","",Referenztabelle_Eingabe[[#This Row],[Breitengrad]])</f>
        <v/>
      </c>
      <c r="H14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3" s="20" t="str">
        <f>IF(Referenztabelle_Eingabe[[#This Row],[Anzahl Stellplätze]]="","",Referenztabelle_Eingabe[[#This Row],[Anzahl Stellplätze]])</f>
        <v/>
      </c>
      <c r="J143" s="20" t="str">
        <f>IF(Referenztabelle_Eingabe[[#This Row],[Anzahl Stellplätze Lademöglichkeit]]="","",Referenztabelle_Eingabe[[#This Row],[Anzahl Stellplätze Lademöglichkeit]])</f>
        <v/>
      </c>
      <c r="K143" s="20" t="str">
        <f>IF(Referenztabelle_Eingabe[[#This Row],[Anzahl Stellplätze Lastenräder]]="","",Referenztabelle_Eingabe[[#This Row],[Anzahl Stellplätze Lastenräder]])</f>
        <v/>
      </c>
      <c r="L143" s="20" t="str">
        <f>IF(Referenztabelle_Eingabe[[#This Row],[Einfahrtshöhe]]="","",Referenztabelle_Eingabe[[#This Row],[Einfahrtshöhe]])</f>
        <v/>
      </c>
      <c r="M143" s="20" t="str">
        <f>IF(Referenztabelle_Eingabe[[#This Row],[Maximale Lenkerbreite]]="","",Referenztabelle_Eingabe[[#This Row],[Maximale Lenkerbreite]])</f>
        <v/>
      </c>
      <c r="N14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3" s="20" t="str">
        <f>IF(Referenztabelle_Eingabe[[#This Row],[Überwacht?]]="","",Referenztabelle_Eingabe[[#This Row],[Überwacht?]])</f>
        <v/>
      </c>
      <c r="P143" s="20" t="str">
        <f>IF(Referenztabelle_Eingabe[[#This Row],[Überdacht?]]="","",
IF(Referenztabelle_Eingabe[[#This Row],[Überdacht?]]=TRUE,"true",
IF(Referenztabelle_Eingabe[[#This Row],[Überdacht?]]=FALSE,"false")))</f>
        <v/>
      </c>
      <c r="Q143" s="20" t="str">
        <f>IF(Referenztabelle_Eingabe[[#This Row],[Ortsbezug]]="","",Referenztabelle_Eingabe[[#This Row],[Ortsbezug]])</f>
        <v/>
      </c>
      <c r="R143" s="20" t="str">
        <f>IF(Referenztabelle_Eingabe[[#This Row],[Haltestellen-ID]]="","",Referenztabelle_Eingabe[[#This Row],[Haltestellen-ID]])</f>
        <v/>
      </c>
      <c r="S14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3" s="20" t="str">
        <f>IF(Referenztabelle_Eingabe[[#This Row],[Gebühren-Informationen]]="","",Referenztabelle_Eingabe[[#This Row],[Gebühren-Informationen]])</f>
        <v/>
      </c>
      <c r="U143" s="20" t="str">
        <f>IF(Referenztabelle_Eingabe[[#This Row],[Maximale Parkdauer]]="","",Referenztabelle_Eingabe[[#This Row],[Maximale Parkdauer]])</f>
        <v/>
      </c>
      <c r="V14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3" s="20" t="str">
        <f>IF(Referenztabelle_Eingabe[[#This Row],[Foto-URL]]="","",Referenztabelle_Eingabe[[#This Row],[Foto-URL]])</f>
        <v/>
      </c>
      <c r="X143" s="20" t="str">
        <f>IF(Referenztabelle_Eingabe[[#This Row],[Webseite]]="","",Referenztabelle_Eingabe[[#This Row],[Webseite]])</f>
        <v/>
      </c>
      <c r="Y143" s="20" t="str">
        <f>IF(Referenztabelle_Eingabe[[#This Row],[Beschreibung]]="","",Referenztabelle_Eingabe[[#This Row],[Beschreibung]])</f>
        <v/>
      </c>
      <c r="Z143" s="20" t="str">
        <f>IF(Referenztabelle_Eingabe[[#This Row],[Schlagwort]]="","",Referenztabelle_Eingabe[[#This Row],[Schlagwort]])</f>
        <v/>
      </c>
    </row>
    <row r="144" spans="1:26" x14ac:dyDescent="0.25">
      <c r="A144" s="20" t="str">
        <f>IF(Referenztabelle_Eingabe[[#This Row],[ID]]="","",Referenztabelle_Eingabe[[#This Row],[ID]])</f>
        <v/>
      </c>
      <c r="B144" s="20" t="str">
        <f>IF(Referenztabelle_Eingabe[[#This Row],[Name]]="","",Referenztabelle_Eingabe[[#This Row],[Name]])</f>
        <v/>
      </c>
      <c r="C14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4" s="20" t="str">
        <f>IF(Referenztabelle_Eingabe[[#This Row],[Betreiber Name]]="","",Referenztabelle_Eingabe[[#This Row],[Betreiber Name]])</f>
        <v/>
      </c>
      <c r="F144" s="20" t="str">
        <f>IF(Referenztabelle_Eingabe[[#This Row],[Längengrad]]="","",Referenztabelle_Eingabe[[#This Row],[Längengrad]])</f>
        <v/>
      </c>
      <c r="G144" s="20" t="str">
        <f>IF(Referenztabelle_Eingabe[[#This Row],[Breitengrad]]="","",Referenztabelle_Eingabe[[#This Row],[Breitengrad]])</f>
        <v/>
      </c>
      <c r="H14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4" s="20" t="str">
        <f>IF(Referenztabelle_Eingabe[[#This Row],[Anzahl Stellplätze]]="","",Referenztabelle_Eingabe[[#This Row],[Anzahl Stellplätze]])</f>
        <v/>
      </c>
      <c r="J144" s="20" t="str">
        <f>IF(Referenztabelle_Eingabe[[#This Row],[Anzahl Stellplätze Lademöglichkeit]]="","",Referenztabelle_Eingabe[[#This Row],[Anzahl Stellplätze Lademöglichkeit]])</f>
        <v/>
      </c>
      <c r="K144" s="20" t="str">
        <f>IF(Referenztabelle_Eingabe[[#This Row],[Anzahl Stellplätze Lastenräder]]="","",Referenztabelle_Eingabe[[#This Row],[Anzahl Stellplätze Lastenräder]])</f>
        <v/>
      </c>
      <c r="L144" s="20" t="str">
        <f>IF(Referenztabelle_Eingabe[[#This Row],[Einfahrtshöhe]]="","",Referenztabelle_Eingabe[[#This Row],[Einfahrtshöhe]])</f>
        <v/>
      </c>
      <c r="M144" s="20" t="str">
        <f>IF(Referenztabelle_Eingabe[[#This Row],[Maximale Lenkerbreite]]="","",Referenztabelle_Eingabe[[#This Row],[Maximale Lenkerbreite]])</f>
        <v/>
      </c>
      <c r="N14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4" s="20" t="str">
        <f>IF(Referenztabelle_Eingabe[[#This Row],[Überwacht?]]="","",Referenztabelle_Eingabe[[#This Row],[Überwacht?]])</f>
        <v/>
      </c>
      <c r="P144" s="20" t="str">
        <f>IF(Referenztabelle_Eingabe[[#This Row],[Überdacht?]]="","",
IF(Referenztabelle_Eingabe[[#This Row],[Überdacht?]]=TRUE,"true",
IF(Referenztabelle_Eingabe[[#This Row],[Überdacht?]]=FALSE,"false")))</f>
        <v/>
      </c>
      <c r="Q144" s="20" t="str">
        <f>IF(Referenztabelle_Eingabe[[#This Row],[Ortsbezug]]="","",Referenztabelle_Eingabe[[#This Row],[Ortsbezug]])</f>
        <v/>
      </c>
      <c r="R144" s="20" t="str">
        <f>IF(Referenztabelle_Eingabe[[#This Row],[Haltestellen-ID]]="","",Referenztabelle_Eingabe[[#This Row],[Haltestellen-ID]])</f>
        <v/>
      </c>
      <c r="S14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4" s="20" t="str">
        <f>IF(Referenztabelle_Eingabe[[#This Row],[Gebühren-Informationen]]="","",Referenztabelle_Eingabe[[#This Row],[Gebühren-Informationen]])</f>
        <v/>
      </c>
      <c r="U144" s="20" t="str">
        <f>IF(Referenztabelle_Eingabe[[#This Row],[Maximale Parkdauer]]="","",Referenztabelle_Eingabe[[#This Row],[Maximale Parkdauer]])</f>
        <v/>
      </c>
      <c r="V14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4" s="20" t="str">
        <f>IF(Referenztabelle_Eingabe[[#This Row],[Foto-URL]]="","",Referenztabelle_Eingabe[[#This Row],[Foto-URL]])</f>
        <v/>
      </c>
      <c r="X144" s="20" t="str">
        <f>IF(Referenztabelle_Eingabe[[#This Row],[Webseite]]="","",Referenztabelle_Eingabe[[#This Row],[Webseite]])</f>
        <v/>
      </c>
      <c r="Y144" s="20" t="str">
        <f>IF(Referenztabelle_Eingabe[[#This Row],[Beschreibung]]="","",Referenztabelle_Eingabe[[#This Row],[Beschreibung]])</f>
        <v/>
      </c>
      <c r="Z144" s="20" t="str">
        <f>IF(Referenztabelle_Eingabe[[#This Row],[Schlagwort]]="","",Referenztabelle_Eingabe[[#This Row],[Schlagwort]])</f>
        <v/>
      </c>
    </row>
    <row r="145" spans="1:26" x14ac:dyDescent="0.25">
      <c r="A145" s="20" t="str">
        <f>IF(Referenztabelle_Eingabe[[#This Row],[ID]]="","",Referenztabelle_Eingabe[[#This Row],[ID]])</f>
        <v/>
      </c>
      <c r="B145" s="20" t="str">
        <f>IF(Referenztabelle_Eingabe[[#This Row],[Name]]="","",Referenztabelle_Eingabe[[#This Row],[Name]])</f>
        <v/>
      </c>
      <c r="C14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5" s="20" t="str">
        <f>IF(Referenztabelle_Eingabe[[#This Row],[Betreiber Name]]="","",Referenztabelle_Eingabe[[#This Row],[Betreiber Name]])</f>
        <v/>
      </c>
      <c r="F145" s="20" t="str">
        <f>IF(Referenztabelle_Eingabe[[#This Row],[Längengrad]]="","",Referenztabelle_Eingabe[[#This Row],[Längengrad]])</f>
        <v/>
      </c>
      <c r="G145" s="20" t="str">
        <f>IF(Referenztabelle_Eingabe[[#This Row],[Breitengrad]]="","",Referenztabelle_Eingabe[[#This Row],[Breitengrad]])</f>
        <v/>
      </c>
      <c r="H14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5" s="20" t="str">
        <f>IF(Referenztabelle_Eingabe[[#This Row],[Anzahl Stellplätze]]="","",Referenztabelle_Eingabe[[#This Row],[Anzahl Stellplätze]])</f>
        <v/>
      </c>
      <c r="J145" s="20" t="str">
        <f>IF(Referenztabelle_Eingabe[[#This Row],[Anzahl Stellplätze Lademöglichkeit]]="","",Referenztabelle_Eingabe[[#This Row],[Anzahl Stellplätze Lademöglichkeit]])</f>
        <v/>
      </c>
      <c r="K145" s="20" t="str">
        <f>IF(Referenztabelle_Eingabe[[#This Row],[Anzahl Stellplätze Lastenräder]]="","",Referenztabelle_Eingabe[[#This Row],[Anzahl Stellplätze Lastenräder]])</f>
        <v/>
      </c>
      <c r="L145" s="20" t="str">
        <f>IF(Referenztabelle_Eingabe[[#This Row],[Einfahrtshöhe]]="","",Referenztabelle_Eingabe[[#This Row],[Einfahrtshöhe]])</f>
        <v/>
      </c>
      <c r="M145" s="20" t="str">
        <f>IF(Referenztabelle_Eingabe[[#This Row],[Maximale Lenkerbreite]]="","",Referenztabelle_Eingabe[[#This Row],[Maximale Lenkerbreite]])</f>
        <v/>
      </c>
      <c r="N14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5" s="20" t="str">
        <f>IF(Referenztabelle_Eingabe[[#This Row],[Überwacht?]]="","",Referenztabelle_Eingabe[[#This Row],[Überwacht?]])</f>
        <v/>
      </c>
      <c r="P145" s="20" t="str">
        <f>IF(Referenztabelle_Eingabe[[#This Row],[Überdacht?]]="","",
IF(Referenztabelle_Eingabe[[#This Row],[Überdacht?]]=TRUE,"true",
IF(Referenztabelle_Eingabe[[#This Row],[Überdacht?]]=FALSE,"false")))</f>
        <v/>
      </c>
      <c r="Q145" s="20" t="str">
        <f>IF(Referenztabelle_Eingabe[[#This Row],[Ortsbezug]]="","",Referenztabelle_Eingabe[[#This Row],[Ortsbezug]])</f>
        <v/>
      </c>
      <c r="R145" s="20" t="str">
        <f>IF(Referenztabelle_Eingabe[[#This Row],[Haltestellen-ID]]="","",Referenztabelle_Eingabe[[#This Row],[Haltestellen-ID]])</f>
        <v/>
      </c>
      <c r="S14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5" s="20" t="str">
        <f>IF(Referenztabelle_Eingabe[[#This Row],[Gebühren-Informationen]]="","",Referenztabelle_Eingabe[[#This Row],[Gebühren-Informationen]])</f>
        <v/>
      </c>
      <c r="U145" s="20" t="str">
        <f>IF(Referenztabelle_Eingabe[[#This Row],[Maximale Parkdauer]]="","",Referenztabelle_Eingabe[[#This Row],[Maximale Parkdauer]])</f>
        <v/>
      </c>
      <c r="V14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5" s="20" t="str">
        <f>IF(Referenztabelle_Eingabe[[#This Row],[Foto-URL]]="","",Referenztabelle_Eingabe[[#This Row],[Foto-URL]])</f>
        <v/>
      </c>
      <c r="X145" s="20" t="str">
        <f>IF(Referenztabelle_Eingabe[[#This Row],[Webseite]]="","",Referenztabelle_Eingabe[[#This Row],[Webseite]])</f>
        <v/>
      </c>
      <c r="Y145" s="20" t="str">
        <f>IF(Referenztabelle_Eingabe[[#This Row],[Beschreibung]]="","",Referenztabelle_Eingabe[[#This Row],[Beschreibung]])</f>
        <v/>
      </c>
      <c r="Z145" s="20" t="str">
        <f>IF(Referenztabelle_Eingabe[[#This Row],[Schlagwort]]="","",Referenztabelle_Eingabe[[#This Row],[Schlagwort]])</f>
        <v/>
      </c>
    </row>
    <row r="146" spans="1:26" x14ac:dyDescent="0.25">
      <c r="A146" s="20" t="str">
        <f>IF(Referenztabelle_Eingabe[[#This Row],[ID]]="","",Referenztabelle_Eingabe[[#This Row],[ID]])</f>
        <v/>
      </c>
      <c r="B146" s="20" t="str">
        <f>IF(Referenztabelle_Eingabe[[#This Row],[Name]]="","",Referenztabelle_Eingabe[[#This Row],[Name]])</f>
        <v/>
      </c>
      <c r="C14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6" s="20" t="str">
        <f>IF(Referenztabelle_Eingabe[[#This Row],[Betreiber Name]]="","",Referenztabelle_Eingabe[[#This Row],[Betreiber Name]])</f>
        <v/>
      </c>
      <c r="F146" s="20" t="str">
        <f>IF(Referenztabelle_Eingabe[[#This Row],[Längengrad]]="","",Referenztabelle_Eingabe[[#This Row],[Längengrad]])</f>
        <v/>
      </c>
      <c r="G146" s="20" t="str">
        <f>IF(Referenztabelle_Eingabe[[#This Row],[Breitengrad]]="","",Referenztabelle_Eingabe[[#This Row],[Breitengrad]])</f>
        <v/>
      </c>
      <c r="H14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6" s="20" t="str">
        <f>IF(Referenztabelle_Eingabe[[#This Row],[Anzahl Stellplätze]]="","",Referenztabelle_Eingabe[[#This Row],[Anzahl Stellplätze]])</f>
        <v/>
      </c>
      <c r="J146" s="20" t="str">
        <f>IF(Referenztabelle_Eingabe[[#This Row],[Anzahl Stellplätze Lademöglichkeit]]="","",Referenztabelle_Eingabe[[#This Row],[Anzahl Stellplätze Lademöglichkeit]])</f>
        <v/>
      </c>
      <c r="K146" s="20" t="str">
        <f>IF(Referenztabelle_Eingabe[[#This Row],[Anzahl Stellplätze Lastenräder]]="","",Referenztabelle_Eingabe[[#This Row],[Anzahl Stellplätze Lastenräder]])</f>
        <v/>
      </c>
      <c r="L146" s="20" t="str">
        <f>IF(Referenztabelle_Eingabe[[#This Row],[Einfahrtshöhe]]="","",Referenztabelle_Eingabe[[#This Row],[Einfahrtshöhe]])</f>
        <v/>
      </c>
      <c r="M146" s="20" t="str">
        <f>IF(Referenztabelle_Eingabe[[#This Row],[Maximale Lenkerbreite]]="","",Referenztabelle_Eingabe[[#This Row],[Maximale Lenkerbreite]])</f>
        <v/>
      </c>
      <c r="N14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6" s="20" t="str">
        <f>IF(Referenztabelle_Eingabe[[#This Row],[Überwacht?]]="","",Referenztabelle_Eingabe[[#This Row],[Überwacht?]])</f>
        <v/>
      </c>
      <c r="P146" s="20" t="str">
        <f>IF(Referenztabelle_Eingabe[[#This Row],[Überdacht?]]="","",
IF(Referenztabelle_Eingabe[[#This Row],[Überdacht?]]=TRUE,"true",
IF(Referenztabelle_Eingabe[[#This Row],[Überdacht?]]=FALSE,"false")))</f>
        <v/>
      </c>
      <c r="Q146" s="20" t="str">
        <f>IF(Referenztabelle_Eingabe[[#This Row],[Ortsbezug]]="","",Referenztabelle_Eingabe[[#This Row],[Ortsbezug]])</f>
        <v/>
      </c>
      <c r="R146" s="20" t="str">
        <f>IF(Referenztabelle_Eingabe[[#This Row],[Haltestellen-ID]]="","",Referenztabelle_Eingabe[[#This Row],[Haltestellen-ID]])</f>
        <v/>
      </c>
      <c r="S14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6" s="20" t="str">
        <f>IF(Referenztabelle_Eingabe[[#This Row],[Gebühren-Informationen]]="","",Referenztabelle_Eingabe[[#This Row],[Gebühren-Informationen]])</f>
        <v/>
      </c>
      <c r="U146" s="20" t="str">
        <f>IF(Referenztabelle_Eingabe[[#This Row],[Maximale Parkdauer]]="","",Referenztabelle_Eingabe[[#This Row],[Maximale Parkdauer]])</f>
        <v/>
      </c>
      <c r="V14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6" s="20" t="str">
        <f>IF(Referenztabelle_Eingabe[[#This Row],[Foto-URL]]="","",Referenztabelle_Eingabe[[#This Row],[Foto-URL]])</f>
        <v/>
      </c>
      <c r="X146" s="20" t="str">
        <f>IF(Referenztabelle_Eingabe[[#This Row],[Webseite]]="","",Referenztabelle_Eingabe[[#This Row],[Webseite]])</f>
        <v/>
      </c>
      <c r="Y146" s="20" t="str">
        <f>IF(Referenztabelle_Eingabe[[#This Row],[Beschreibung]]="","",Referenztabelle_Eingabe[[#This Row],[Beschreibung]])</f>
        <v/>
      </c>
      <c r="Z146" s="20" t="str">
        <f>IF(Referenztabelle_Eingabe[[#This Row],[Schlagwort]]="","",Referenztabelle_Eingabe[[#This Row],[Schlagwort]])</f>
        <v/>
      </c>
    </row>
    <row r="147" spans="1:26" x14ac:dyDescent="0.25">
      <c r="A147" s="20" t="str">
        <f>IF(Referenztabelle_Eingabe[[#This Row],[ID]]="","",Referenztabelle_Eingabe[[#This Row],[ID]])</f>
        <v/>
      </c>
      <c r="B147" s="20" t="str">
        <f>IF(Referenztabelle_Eingabe[[#This Row],[Name]]="","",Referenztabelle_Eingabe[[#This Row],[Name]])</f>
        <v/>
      </c>
      <c r="C14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7" s="20" t="str">
        <f>IF(Referenztabelle_Eingabe[[#This Row],[Betreiber Name]]="","",Referenztabelle_Eingabe[[#This Row],[Betreiber Name]])</f>
        <v/>
      </c>
      <c r="F147" s="20" t="str">
        <f>IF(Referenztabelle_Eingabe[[#This Row],[Längengrad]]="","",Referenztabelle_Eingabe[[#This Row],[Längengrad]])</f>
        <v/>
      </c>
      <c r="G147" s="20" t="str">
        <f>IF(Referenztabelle_Eingabe[[#This Row],[Breitengrad]]="","",Referenztabelle_Eingabe[[#This Row],[Breitengrad]])</f>
        <v/>
      </c>
      <c r="H14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7" s="20" t="str">
        <f>IF(Referenztabelle_Eingabe[[#This Row],[Anzahl Stellplätze]]="","",Referenztabelle_Eingabe[[#This Row],[Anzahl Stellplätze]])</f>
        <v/>
      </c>
      <c r="J147" s="20" t="str">
        <f>IF(Referenztabelle_Eingabe[[#This Row],[Anzahl Stellplätze Lademöglichkeit]]="","",Referenztabelle_Eingabe[[#This Row],[Anzahl Stellplätze Lademöglichkeit]])</f>
        <v/>
      </c>
      <c r="K147" s="20" t="str">
        <f>IF(Referenztabelle_Eingabe[[#This Row],[Anzahl Stellplätze Lastenräder]]="","",Referenztabelle_Eingabe[[#This Row],[Anzahl Stellplätze Lastenräder]])</f>
        <v/>
      </c>
      <c r="L147" s="20" t="str">
        <f>IF(Referenztabelle_Eingabe[[#This Row],[Einfahrtshöhe]]="","",Referenztabelle_Eingabe[[#This Row],[Einfahrtshöhe]])</f>
        <v/>
      </c>
      <c r="M147" s="20" t="str">
        <f>IF(Referenztabelle_Eingabe[[#This Row],[Maximale Lenkerbreite]]="","",Referenztabelle_Eingabe[[#This Row],[Maximale Lenkerbreite]])</f>
        <v/>
      </c>
      <c r="N14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7" s="20" t="str">
        <f>IF(Referenztabelle_Eingabe[[#This Row],[Überwacht?]]="","",Referenztabelle_Eingabe[[#This Row],[Überwacht?]])</f>
        <v/>
      </c>
      <c r="P147" s="20" t="str">
        <f>IF(Referenztabelle_Eingabe[[#This Row],[Überdacht?]]="","",
IF(Referenztabelle_Eingabe[[#This Row],[Überdacht?]]=TRUE,"true",
IF(Referenztabelle_Eingabe[[#This Row],[Überdacht?]]=FALSE,"false")))</f>
        <v/>
      </c>
      <c r="Q147" s="20" t="str">
        <f>IF(Referenztabelle_Eingabe[[#This Row],[Ortsbezug]]="","",Referenztabelle_Eingabe[[#This Row],[Ortsbezug]])</f>
        <v/>
      </c>
      <c r="R147" s="20" t="str">
        <f>IF(Referenztabelle_Eingabe[[#This Row],[Haltestellen-ID]]="","",Referenztabelle_Eingabe[[#This Row],[Haltestellen-ID]])</f>
        <v/>
      </c>
      <c r="S14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7" s="20" t="str">
        <f>IF(Referenztabelle_Eingabe[[#This Row],[Gebühren-Informationen]]="","",Referenztabelle_Eingabe[[#This Row],[Gebühren-Informationen]])</f>
        <v/>
      </c>
      <c r="U147" s="20" t="str">
        <f>IF(Referenztabelle_Eingabe[[#This Row],[Maximale Parkdauer]]="","",Referenztabelle_Eingabe[[#This Row],[Maximale Parkdauer]])</f>
        <v/>
      </c>
      <c r="V14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7" s="20" t="str">
        <f>IF(Referenztabelle_Eingabe[[#This Row],[Foto-URL]]="","",Referenztabelle_Eingabe[[#This Row],[Foto-URL]])</f>
        <v/>
      </c>
      <c r="X147" s="20" t="str">
        <f>IF(Referenztabelle_Eingabe[[#This Row],[Webseite]]="","",Referenztabelle_Eingabe[[#This Row],[Webseite]])</f>
        <v/>
      </c>
      <c r="Y147" s="20" t="str">
        <f>IF(Referenztabelle_Eingabe[[#This Row],[Beschreibung]]="","",Referenztabelle_Eingabe[[#This Row],[Beschreibung]])</f>
        <v/>
      </c>
      <c r="Z147" s="20" t="str">
        <f>IF(Referenztabelle_Eingabe[[#This Row],[Schlagwort]]="","",Referenztabelle_Eingabe[[#This Row],[Schlagwort]])</f>
        <v/>
      </c>
    </row>
    <row r="148" spans="1:26" x14ac:dyDescent="0.25">
      <c r="A148" s="20" t="str">
        <f>IF(Referenztabelle_Eingabe[[#This Row],[ID]]="","",Referenztabelle_Eingabe[[#This Row],[ID]])</f>
        <v/>
      </c>
      <c r="B148" s="20" t="str">
        <f>IF(Referenztabelle_Eingabe[[#This Row],[Name]]="","",Referenztabelle_Eingabe[[#This Row],[Name]])</f>
        <v/>
      </c>
      <c r="C14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8" s="20" t="str">
        <f>IF(Referenztabelle_Eingabe[[#This Row],[Betreiber Name]]="","",Referenztabelle_Eingabe[[#This Row],[Betreiber Name]])</f>
        <v/>
      </c>
      <c r="F148" s="20" t="str">
        <f>IF(Referenztabelle_Eingabe[[#This Row],[Längengrad]]="","",Referenztabelle_Eingabe[[#This Row],[Längengrad]])</f>
        <v/>
      </c>
      <c r="G148" s="20" t="str">
        <f>IF(Referenztabelle_Eingabe[[#This Row],[Breitengrad]]="","",Referenztabelle_Eingabe[[#This Row],[Breitengrad]])</f>
        <v/>
      </c>
      <c r="H14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8" s="20" t="str">
        <f>IF(Referenztabelle_Eingabe[[#This Row],[Anzahl Stellplätze]]="","",Referenztabelle_Eingabe[[#This Row],[Anzahl Stellplätze]])</f>
        <v/>
      </c>
      <c r="J148" s="20" t="str">
        <f>IF(Referenztabelle_Eingabe[[#This Row],[Anzahl Stellplätze Lademöglichkeit]]="","",Referenztabelle_Eingabe[[#This Row],[Anzahl Stellplätze Lademöglichkeit]])</f>
        <v/>
      </c>
      <c r="K148" s="20" t="str">
        <f>IF(Referenztabelle_Eingabe[[#This Row],[Anzahl Stellplätze Lastenräder]]="","",Referenztabelle_Eingabe[[#This Row],[Anzahl Stellplätze Lastenräder]])</f>
        <v/>
      </c>
      <c r="L148" s="20" t="str">
        <f>IF(Referenztabelle_Eingabe[[#This Row],[Einfahrtshöhe]]="","",Referenztabelle_Eingabe[[#This Row],[Einfahrtshöhe]])</f>
        <v/>
      </c>
      <c r="M148" s="20" t="str">
        <f>IF(Referenztabelle_Eingabe[[#This Row],[Maximale Lenkerbreite]]="","",Referenztabelle_Eingabe[[#This Row],[Maximale Lenkerbreite]])</f>
        <v/>
      </c>
      <c r="N14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8" s="20" t="str">
        <f>IF(Referenztabelle_Eingabe[[#This Row],[Überwacht?]]="","",Referenztabelle_Eingabe[[#This Row],[Überwacht?]])</f>
        <v/>
      </c>
      <c r="P148" s="20" t="str">
        <f>IF(Referenztabelle_Eingabe[[#This Row],[Überdacht?]]="","",
IF(Referenztabelle_Eingabe[[#This Row],[Überdacht?]]=TRUE,"true",
IF(Referenztabelle_Eingabe[[#This Row],[Überdacht?]]=FALSE,"false")))</f>
        <v/>
      </c>
      <c r="Q148" s="20" t="str">
        <f>IF(Referenztabelle_Eingabe[[#This Row],[Ortsbezug]]="","",Referenztabelle_Eingabe[[#This Row],[Ortsbezug]])</f>
        <v/>
      </c>
      <c r="R148" s="20" t="str">
        <f>IF(Referenztabelle_Eingabe[[#This Row],[Haltestellen-ID]]="","",Referenztabelle_Eingabe[[#This Row],[Haltestellen-ID]])</f>
        <v/>
      </c>
      <c r="S14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8" s="20" t="str">
        <f>IF(Referenztabelle_Eingabe[[#This Row],[Gebühren-Informationen]]="","",Referenztabelle_Eingabe[[#This Row],[Gebühren-Informationen]])</f>
        <v/>
      </c>
      <c r="U148" s="20" t="str">
        <f>IF(Referenztabelle_Eingabe[[#This Row],[Maximale Parkdauer]]="","",Referenztabelle_Eingabe[[#This Row],[Maximale Parkdauer]])</f>
        <v/>
      </c>
      <c r="V14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8" s="20" t="str">
        <f>IF(Referenztabelle_Eingabe[[#This Row],[Foto-URL]]="","",Referenztabelle_Eingabe[[#This Row],[Foto-URL]])</f>
        <v/>
      </c>
      <c r="X148" s="20" t="str">
        <f>IF(Referenztabelle_Eingabe[[#This Row],[Webseite]]="","",Referenztabelle_Eingabe[[#This Row],[Webseite]])</f>
        <v/>
      </c>
      <c r="Y148" s="20" t="str">
        <f>IF(Referenztabelle_Eingabe[[#This Row],[Beschreibung]]="","",Referenztabelle_Eingabe[[#This Row],[Beschreibung]])</f>
        <v/>
      </c>
      <c r="Z148" s="20" t="str">
        <f>IF(Referenztabelle_Eingabe[[#This Row],[Schlagwort]]="","",Referenztabelle_Eingabe[[#This Row],[Schlagwort]])</f>
        <v/>
      </c>
    </row>
    <row r="149" spans="1:26" x14ac:dyDescent="0.25">
      <c r="A149" s="20" t="str">
        <f>IF(Referenztabelle_Eingabe[[#This Row],[ID]]="","",Referenztabelle_Eingabe[[#This Row],[ID]])</f>
        <v/>
      </c>
      <c r="B149" s="20" t="str">
        <f>IF(Referenztabelle_Eingabe[[#This Row],[Name]]="","",Referenztabelle_Eingabe[[#This Row],[Name]])</f>
        <v/>
      </c>
      <c r="C14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4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49" s="20" t="str">
        <f>IF(Referenztabelle_Eingabe[[#This Row],[Betreiber Name]]="","",Referenztabelle_Eingabe[[#This Row],[Betreiber Name]])</f>
        <v/>
      </c>
      <c r="F149" s="20" t="str">
        <f>IF(Referenztabelle_Eingabe[[#This Row],[Längengrad]]="","",Referenztabelle_Eingabe[[#This Row],[Längengrad]])</f>
        <v/>
      </c>
      <c r="G149" s="20" t="str">
        <f>IF(Referenztabelle_Eingabe[[#This Row],[Breitengrad]]="","",Referenztabelle_Eingabe[[#This Row],[Breitengrad]])</f>
        <v/>
      </c>
      <c r="H14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49" s="20" t="str">
        <f>IF(Referenztabelle_Eingabe[[#This Row],[Anzahl Stellplätze]]="","",Referenztabelle_Eingabe[[#This Row],[Anzahl Stellplätze]])</f>
        <v/>
      </c>
      <c r="J149" s="20" t="str">
        <f>IF(Referenztabelle_Eingabe[[#This Row],[Anzahl Stellplätze Lademöglichkeit]]="","",Referenztabelle_Eingabe[[#This Row],[Anzahl Stellplätze Lademöglichkeit]])</f>
        <v/>
      </c>
      <c r="K149" s="20" t="str">
        <f>IF(Referenztabelle_Eingabe[[#This Row],[Anzahl Stellplätze Lastenräder]]="","",Referenztabelle_Eingabe[[#This Row],[Anzahl Stellplätze Lastenräder]])</f>
        <v/>
      </c>
      <c r="L149" s="20" t="str">
        <f>IF(Referenztabelle_Eingabe[[#This Row],[Einfahrtshöhe]]="","",Referenztabelle_Eingabe[[#This Row],[Einfahrtshöhe]])</f>
        <v/>
      </c>
      <c r="M149" s="20" t="str">
        <f>IF(Referenztabelle_Eingabe[[#This Row],[Maximale Lenkerbreite]]="","",Referenztabelle_Eingabe[[#This Row],[Maximale Lenkerbreite]])</f>
        <v/>
      </c>
      <c r="N14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49" s="20" t="str">
        <f>IF(Referenztabelle_Eingabe[[#This Row],[Überwacht?]]="","",Referenztabelle_Eingabe[[#This Row],[Überwacht?]])</f>
        <v/>
      </c>
      <c r="P149" s="20" t="str">
        <f>IF(Referenztabelle_Eingabe[[#This Row],[Überdacht?]]="","",
IF(Referenztabelle_Eingabe[[#This Row],[Überdacht?]]=TRUE,"true",
IF(Referenztabelle_Eingabe[[#This Row],[Überdacht?]]=FALSE,"false")))</f>
        <v/>
      </c>
      <c r="Q149" s="20" t="str">
        <f>IF(Referenztabelle_Eingabe[[#This Row],[Ortsbezug]]="","",Referenztabelle_Eingabe[[#This Row],[Ortsbezug]])</f>
        <v/>
      </c>
      <c r="R149" s="20" t="str">
        <f>IF(Referenztabelle_Eingabe[[#This Row],[Haltestellen-ID]]="","",Referenztabelle_Eingabe[[#This Row],[Haltestellen-ID]])</f>
        <v/>
      </c>
      <c r="S14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49" s="20" t="str">
        <f>IF(Referenztabelle_Eingabe[[#This Row],[Gebühren-Informationen]]="","",Referenztabelle_Eingabe[[#This Row],[Gebühren-Informationen]])</f>
        <v/>
      </c>
      <c r="U149" s="20" t="str">
        <f>IF(Referenztabelle_Eingabe[[#This Row],[Maximale Parkdauer]]="","",Referenztabelle_Eingabe[[#This Row],[Maximale Parkdauer]])</f>
        <v/>
      </c>
      <c r="V14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49" s="20" t="str">
        <f>IF(Referenztabelle_Eingabe[[#This Row],[Foto-URL]]="","",Referenztabelle_Eingabe[[#This Row],[Foto-URL]])</f>
        <v/>
      </c>
      <c r="X149" s="20" t="str">
        <f>IF(Referenztabelle_Eingabe[[#This Row],[Webseite]]="","",Referenztabelle_Eingabe[[#This Row],[Webseite]])</f>
        <v/>
      </c>
      <c r="Y149" s="20" t="str">
        <f>IF(Referenztabelle_Eingabe[[#This Row],[Beschreibung]]="","",Referenztabelle_Eingabe[[#This Row],[Beschreibung]])</f>
        <v/>
      </c>
      <c r="Z149" s="20" t="str">
        <f>IF(Referenztabelle_Eingabe[[#This Row],[Schlagwort]]="","",Referenztabelle_Eingabe[[#This Row],[Schlagwort]])</f>
        <v/>
      </c>
    </row>
    <row r="150" spans="1:26" x14ac:dyDescent="0.25">
      <c r="A150" s="20" t="str">
        <f>IF(Referenztabelle_Eingabe[[#This Row],[ID]]="","",Referenztabelle_Eingabe[[#This Row],[ID]])</f>
        <v/>
      </c>
      <c r="B150" s="20" t="str">
        <f>IF(Referenztabelle_Eingabe[[#This Row],[Name]]="","",Referenztabelle_Eingabe[[#This Row],[Name]])</f>
        <v/>
      </c>
      <c r="C15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0" s="20" t="str">
        <f>IF(Referenztabelle_Eingabe[[#This Row],[Betreiber Name]]="","",Referenztabelle_Eingabe[[#This Row],[Betreiber Name]])</f>
        <v/>
      </c>
      <c r="F150" s="20" t="str">
        <f>IF(Referenztabelle_Eingabe[[#This Row],[Längengrad]]="","",Referenztabelle_Eingabe[[#This Row],[Längengrad]])</f>
        <v/>
      </c>
      <c r="G150" s="20" t="str">
        <f>IF(Referenztabelle_Eingabe[[#This Row],[Breitengrad]]="","",Referenztabelle_Eingabe[[#This Row],[Breitengrad]])</f>
        <v/>
      </c>
      <c r="H15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0" s="20" t="str">
        <f>IF(Referenztabelle_Eingabe[[#This Row],[Anzahl Stellplätze]]="","",Referenztabelle_Eingabe[[#This Row],[Anzahl Stellplätze]])</f>
        <v/>
      </c>
      <c r="J150" s="20" t="str">
        <f>IF(Referenztabelle_Eingabe[[#This Row],[Anzahl Stellplätze Lademöglichkeit]]="","",Referenztabelle_Eingabe[[#This Row],[Anzahl Stellplätze Lademöglichkeit]])</f>
        <v/>
      </c>
      <c r="K150" s="20" t="str">
        <f>IF(Referenztabelle_Eingabe[[#This Row],[Anzahl Stellplätze Lastenräder]]="","",Referenztabelle_Eingabe[[#This Row],[Anzahl Stellplätze Lastenräder]])</f>
        <v/>
      </c>
      <c r="L150" s="20" t="str">
        <f>IF(Referenztabelle_Eingabe[[#This Row],[Einfahrtshöhe]]="","",Referenztabelle_Eingabe[[#This Row],[Einfahrtshöhe]])</f>
        <v/>
      </c>
      <c r="M150" s="20" t="str">
        <f>IF(Referenztabelle_Eingabe[[#This Row],[Maximale Lenkerbreite]]="","",Referenztabelle_Eingabe[[#This Row],[Maximale Lenkerbreite]])</f>
        <v/>
      </c>
      <c r="N15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0" s="20" t="str">
        <f>IF(Referenztabelle_Eingabe[[#This Row],[Überwacht?]]="","",Referenztabelle_Eingabe[[#This Row],[Überwacht?]])</f>
        <v/>
      </c>
      <c r="P150" s="20" t="str">
        <f>IF(Referenztabelle_Eingabe[[#This Row],[Überdacht?]]="","",
IF(Referenztabelle_Eingabe[[#This Row],[Überdacht?]]=TRUE,"true",
IF(Referenztabelle_Eingabe[[#This Row],[Überdacht?]]=FALSE,"false")))</f>
        <v/>
      </c>
      <c r="Q150" s="20" t="str">
        <f>IF(Referenztabelle_Eingabe[[#This Row],[Ortsbezug]]="","",Referenztabelle_Eingabe[[#This Row],[Ortsbezug]])</f>
        <v/>
      </c>
      <c r="R150" s="20" t="str">
        <f>IF(Referenztabelle_Eingabe[[#This Row],[Haltestellen-ID]]="","",Referenztabelle_Eingabe[[#This Row],[Haltestellen-ID]])</f>
        <v/>
      </c>
      <c r="S15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0" s="20" t="str">
        <f>IF(Referenztabelle_Eingabe[[#This Row],[Gebühren-Informationen]]="","",Referenztabelle_Eingabe[[#This Row],[Gebühren-Informationen]])</f>
        <v/>
      </c>
      <c r="U150" s="20" t="str">
        <f>IF(Referenztabelle_Eingabe[[#This Row],[Maximale Parkdauer]]="","",Referenztabelle_Eingabe[[#This Row],[Maximale Parkdauer]])</f>
        <v/>
      </c>
      <c r="V15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0" s="20" t="str">
        <f>IF(Referenztabelle_Eingabe[[#This Row],[Foto-URL]]="","",Referenztabelle_Eingabe[[#This Row],[Foto-URL]])</f>
        <v/>
      </c>
      <c r="X150" s="20" t="str">
        <f>IF(Referenztabelle_Eingabe[[#This Row],[Webseite]]="","",Referenztabelle_Eingabe[[#This Row],[Webseite]])</f>
        <v/>
      </c>
      <c r="Y150" s="20" t="str">
        <f>IF(Referenztabelle_Eingabe[[#This Row],[Beschreibung]]="","",Referenztabelle_Eingabe[[#This Row],[Beschreibung]])</f>
        <v/>
      </c>
      <c r="Z150" s="20" t="str">
        <f>IF(Referenztabelle_Eingabe[[#This Row],[Schlagwort]]="","",Referenztabelle_Eingabe[[#This Row],[Schlagwort]])</f>
        <v/>
      </c>
    </row>
    <row r="151" spans="1:26" x14ac:dyDescent="0.25">
      <c r="A151" s="20" t="str">
        <f>IF(Referenztabelle_Eingabe[[#This Row],[ID]]="","",Referenztabelle_Eingabe[[#This Row],[ID]])</f>
        <v/>
      </c>
      <c r="B151" s="20" t="str">
        <f>IF(Referenztabelle_Eingabe[[#This Row],[Name]]="","",Referenztabelle_Eingabe[[#This Row],[Name]])</f>
        <v/>
      </c>
      <c r="C15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1" s="20" t="str">
        <f>IF(Referenztabelle_Eingabe[[#This Row],[Betreiber Name]]="","",Referenztabelle_Eingabe[[#This Row],[Betreiber Name]])</f>
        <v/>
      </c>
      <c r="F151" s="20" t="str">
        <f>IF(Referenztabelle_Eingabe[[#This Row],[Längengrad]]="","",Referenztabelle_Eingabe[[#This Row],[Längengrad]])</f>
        <v/>
      </c>
      <c r="G151" s="20" t="str">
        <f>IF(Referenztabelle_Eingabe[[#This Row],[Breitengrad]]="","",Referenztabelle_Eingabe[[#This Row],[Breitengrad]])</f>
        <v/>
      </c>
      <c r="H15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1" s="20" t="str">
        <f>IF(Referenztabelle_Eingabe[[#This Row],[Anzahl Stellplätze]]="","",Referenztabelle_Eingabe[[#This Row],[Anzahl Stellplätze]])</f>
        <v/>
      </c>
      <c r="J151" s="20" t="str">
        <f>IF(Referenztabelle_Eingabe[[#This Row],[Anzahl Stellplätze Lademöglichkeit]]="","",Referenztabelle_Eingabe[[#This Row],[Anzahl Stellplätze Lademöglichkeit]])</f>
        <v/>
      </c>
      <c r="K151" s="20" t="str">
        <f>IF(Referenztabelle_Eingabe[[#This Row],[Anzahl Stellplätze Lastenräder]]="","",Referenztabelle_Eingabe[[#This Row],[Anzahl Stellplätze Lastenräder]])</f>
        <v/>
      </c>
      <c r="L151" s="20" t="str">
        <f>IF(Referenztabelle_Eingabe[[#This Row],[Einfahrtshöhe]]="","",Referenztabelle_Eingabe[[#This Row],[Einfahrtshöhe]])</f>
        <v/>
      </c>
      <c r="M151" s="20" t="str">
        <f>IF(Referenztabelle_Eingabe[[#This Row],[Maximale Lenkerbreite]]="","",Referenztabelle_Eingabe[[#This Row],[Maximale Lenkerbreite]])</f>
        <v/>
      </c>
      <c r="N15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1" s="20" t="str">
        <f>IF(Referenztabelle_Eingabe[[#This Row],[Überwacht?]]="","",Referenztabelle_Eingabe[[#This Row],[Überwacht?]])</f>
        <v/>
      </c>
      <c r="P151" s="20" t="str">
        <f>IF(Referenztabelle_Eingabe[[#This Row],[Überdacht?]]="","",
IF(Referenztabelle_Eingabe[[#This Row],[Überdacht?]]=TRUE,"true",
IF(Referenztabelle_Eingabe[[#This Row],[Überdacht?]]=FALSE,"false")))</f>
        <v/>
      </c>
      <c r="Q151" s="20" t="str">
        <f>IF(Referenztabelle_Eingabe[[#This Row],[Ortsbezug]]="","",Referenztabelle_Eingabe[[#This Row],[Ortsbezug]])</f>
        <v/>
      </c>
      <c r="R151" s="20" t="str">
        <f>IF(Referenztabelle_Eingabe[[#This Row],[Haltestellen-ID]]="","",Referenztabelle_Eingabe[[#This Row],[Haltestellen-ID]])</f>
        <v/>
      </c>
      <c r="S15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1" s="20" t="str">
        <f>IF(Referenztabelle_Eingabe[[#This Row],[Gebühren-Informationen]]="","",Referenztabelle_Eingabe[[#This Row],[Gebühren-Informationen]])</f>
        <v/>
      </c>
      <c r="U151" s="20" t="str">
        <f>IF(Referenztabelle_Eingabe[[#This Row],[Maximale Parkdauer]]="","",Referenztabelle_Eingabe[[#This Row],[Maximale Parkdauer]])</f>
        <v/>
      </c>
      <c r="V15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1" s="20" t="str">
        <f>IF(Referenztabelle_Eingabe[[#This Row],[Foto-URL]]="","",Referenztabelle_Eingabe[[#This Row],[Foto-URL]])</f>
        <v/>
      </c>
      <c r="X151" s="20" t="str">
        <f>IF(Referenztabelle_Eingabe[[#This Row],[Webseite]]="","",Referenztabelle_Eingabe[[#This Row],[Webseite]])</f>
        <v/>
      </c>
      <c r="Y151" s="20" t="str">
        <f>IF(Referenztabelle_Eingabe[[#This Row],[Beschreibung]]="","",Referenztabelle_Eingabe[[#This Row],[Beschreibung]])</f>
        <v/>
      </c>
      <c r="Z151" s="20" t="str">
        <f>IF(Referenztabelle_Eingabe[[#This Row],[Schlagwort]]="","",Referenztabelle_Eingabe[[#This Row],[Schlagwort]])</f>
        <v/>
      </c>
    </row>
    <row r="152" spans="1:26" x14ac:dyDescent="0.25">
      <c r="A152" s="20" t="str">
        <f>IF(Referenztabelle_Eingabe[[#This Row],[ID]]="","",Referenztabelle_Eingabe[[#This Row],[ID]])</f>
        <v/>
      </c>
      <c r="B152" s="20" t="str">
        <f>IF(Referenztabelle_Eingabe[[#This Row],[Name]]="","",Referenztabelle_Eingabe[[#This Row],[Name]])</f>
        <v/>
      </c>
      <c r="C15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2" s="20" t="str">
        <f>IF(Referenztabelle_Eingabe[[#This Row],[Betreiber Name]]="","",Referenztabelle_Eingabe[[#This Row],[Betreiber Name]])</f>
        <v/>
      </c>
      <c r="F152" s="20" t="str">
        <f>IF(Referenztabelle_Eingabe[[#This Row],[Längengrad]]="","",Referenztabelle_Eingabe[[#This Row],[Längengrad]])</f>
        <v/>
      </c>
      <c r="G152" s="20" t="str">
        <f>IF(Referenztabelle_Eingabe[[#This Row],[Breitengrad]]="","",Referenztabelle_Eingabe[[#This Row],[Breitengrad]])</f>
        <v/>
      </c>
      <c r="H15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2" s="20" t="str">
        <f>IF(Referenztabelle_Eingabe[[#This Row],[Anzahl Stellplätze]]="","",Referenztabelle_Eingabe[[#This Row],[Anzahl Stellplätze]])</f>
        <v/>
      </c>
      <c r="J152" s="20" t="str">
        <f>IF(Referenztabelle_Eingabe[[#This Row],[Anzahl Stellplätze Lademöglichkeit]]="","",Referenztabelle_Eingabe[[#This Row],[Anzahl Stellplätze Lademöglichkeit]])</f>
        <v/>
      </c>
      <c r="K152" s="20" t="str">
        <f>IF(Referenztabelle_Eingabe[[#This Row],[Anzahl Stellplätze Lastenräder]]="","",Referenztabelle_Eingabe[[#This Row],[Anzahl Stellplätze Lastenräder]])</f>
        <v/>
      </c>
      <c r="L152" s="20" t="str">
        <f>IF(Referenztabelle_Eingabe[[#This Row],[Einfahrtshöhe]]="","",Referenztabelle_Eingabe[[#This Row],[Einfahrtshöhe]])</f>
        <v/>
      </c>
      <c r="M152" s="20" t="str">
        <f>IF(Referenztabelle_Eingabe[[#This Row],[Maximale Lenkerbreite]]="","",Referenztabelle_Eingabe[[#This Row],[Maximale Lenkerbreite]])</f>
        <v/>
      </c>
      <c r="N15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2" s="20" t="str">
        <f>IF(Referenztabelle_Eingabe[[#This Row],[Überwacht?]]="","",Referenztabelle_Eingabe[[#This Row],[Überwacht?]])</f>
        <v/>
      </c>
      <c r="P152" s="20" t="str">
        <f>IF(Referenztabelle_Eingabe[[#This Row],[Überdacht?]]="","",
IF(Referenztabelle_Eingabe[[#This Row],[Überdacht?]]=TRUE,"true",
IF(Referenztabelle_Eingabe[[#This Row],[Überdacht?]]=FALSE,"false")))</f>
        <v/>
      </c>
      <c r="Q152" s="20" t="str">
        <f>IF(Referenztabelle_Eingabe[[#This Row],[Ortsbezug]]="","",Referenztabelle_Eingabe[[#This Row],[Ortsbezug]])</f>
        <v/>
      </c>
      <c r="R152" s="20" t="str">
        <f>IF(Referenztabelle_Eingabe[[#This Row],[Haltestellen-ID]]="","",Referenztabelle_Eingabe[[#This Row],[Haltestellen-ID]])</f>
        <v/>
      </c>
      <c r="S15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2" s="20" t="str">
        <f>IF(Referenztabelle_Eingabe[[#This Row],[Gebühren-Informationen]]="","",Referenztabelle_Eingabe[[#This Row],[Gebühren-Informationen]])</f>
        <v/>
      </c>
      <c r="U152" s="20" t="str">
        <f>IF(Referenztabelle_Eingabe[[#This Row],[Maximale Parkdauer]]="","",Referenztabelle_Eingabe[[#This Row],[Maximale Parkdauer]])</f>
        <v/>
      </c>
      <c r="V15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2" s="20" t="str">
        <f>IF(Referenztabelle_Eingabe[[#This Row],[Foto-URL]]="","",Referenztabelle_Eingabe[[#This Row],[Foto-URL]])</f>
        <v/>
      </c>
      <c r="X152" s="20" t="str">
        <f>IF(Referenztabelle_Eingabe[[#This Row],[Webseite]]="","",Referenztabelle_Eingabe[[#This Row],[Webseite]])</f>
        <v/>
      </c>
      <c r="Y152" s="20" t="str">
        <f>IF(Referenztabelle_Eingabe[[#This Row],[Beschreibung]]="","",Referenztabelle_Eingabe[[#This Row],[Beschreibung]])</f>
        <v/>
      </c>
      <c r="Z152" s="20" t="str">
        <f>IF(Referenztabelle_Eingabe[[#This Row],[Schlagwort]]="","",Referenztabelle_Eingabe[[#This Row],[Schlagwort]])</f>
        <v/>
      </c>
    </row>
    <row r="153" spans="1:26" x14ac:dyDescent="0.25">
      <c r="A153" s="20" t="str">
        <f>IF(Referenztabelle_Eingabe[[#This Row],[ID]]="","",Referenztabelle_Eingabe[[#This Row],[ID]])</f>
        <v/>
      </c>
      <c r="B153" s="20" t="str">
        <f>IF(Referenztabelle_Eingabe[[#This Row],[Name]]="","",Referenztabelle_Eingabe[[#This Row],[Name]])</f>
        <v/>
      </c>
      <c r="C15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3" s="20" t="str">
        <f>IF(Referenztabelle_Eingabe[[#This Row],[Betreiber Name]]="","",Referenztabelle_Eingabe[[#This Row],[Betreiber Name]])</f>
        <v/>
      </c>
      <c r="F153" s="20" t="str">
        <f>IF(Referenztabelle_Eingabe[[#This Row],[Längengrad]]="","",Referenztabelle_Eingabe[[#This Row],[Längengrad]])</f>
        <v/>
      </c>
      <c r="G153" s="20" t="str">
        <f>IF(Referenztabelle_Eingabe[[#This Row],[Breitengrad]]="","",Referenztabelle_Eingabe[[#This Row],[Breitengrad]])</f>
        <v/>
      </c>
      <c r="H15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3" s="20" t="str">
        <f>IF(Referenztabelle_Eingabe[[#This Row],[Anzahl Stellplätze]]="","",Referenztabelle_Eingabe[[#This Row],[Anzahl Stellplätze]])</f>
        <v/>
      </c>
      <c r="J153" s="20" t="str">
        <f>IF(Referenztabelle_Eingabe[[#This Row],[Anzahl Stellplätze Lademöglichkeit]]="","",Referenztabelle_Eingabe[[#This Row],[Anzahl Stellplätze Lademöglichkeit]])</f>
        <v/>
      </c>
      <c r="K153" s="20" t="str">
        <f>IF(Referenztabelle_Eingabe[[#This Row],[Anzahl Stellplätze Lastenräder]]="","",Referenztabelle_Eingabe[[#This Row],[Anzahl Stellplätze Lastenräder]])</f>
        <v/>
      </c>
      <c r="L153" s="20" t="str">
        <f>IF(Referenztabelle_Eingabe[[#This Row],[Einfahrtshöhe]]="","",Referenztabelle_Eingabe[[#This Row],[Einfahrtshöhe]])</f>
        <v/>
      </c>
      <c r="M153" s="20" t="str">
        <f>IF(Referenztabelle_Eingabe[[#This Row],[Maximale Lenkerbreite]]="","",Referenztabelle_Eingabe[[#This Row],[Maximale Lenkerbreite]])</f>
        <v/>
      </c>
      <c r="N15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3" s="20" t="str">
        <f>IF(Referenztabelle_Eingabe[[#This Row],[Überwacht?]]="","",Referenztabelle_Eingabe[[#This Row],[Überwacht?]])</f>
        <v/>
      </c>
      <c r="P153" s="20" t="str">
        <f>IF(Referenztabelle_Eingabe[[#This Row],[Überdacht?]]="","",
IF(Referenztabelle_Eingabe[[#This Row],[Überdacht?]]=TRUE,"true",
IF(Referenztabelle_Eingabe[[#This Row],[Überdacht?]]=FALSE,"false")))</f>
        <v/>
      </c>
      <c r="Q153" s="20" t="str">
        <f>IF(Referenztabelle_Eingabe[[#This Row],[Ortsbezug]]="","",Referenztabelle_Eingabe[[#This Row],[Ortsbezug]])</f>
        <v/>
      </c>
      <c r="R153" s="20" t="str">
        <f>IF(Referenztabelle_Eingabe[[#This Row],[Haltestellen-ID]]="","",Referenztabelle_Eingabe[[#This Row],[Haltestellen-ID]])</f>
        <v/>
      </c>
      <c r="S15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3" s="20" t="str">
        <f>IF(Referenztabelle_Eingabe[[#This Row],[Gebühren-Informationen]]="","",Referenztabelle_Eingabe[[#This Row],[Gebühren-Informationen]])</f>
        <v/>
      </c>
      <c r="U153" s="20" t="str">
        <f>IF(Referenztabelle_Eingabe[[#This Row],[Maximale Parkdauer]]="","",Referenztabelle_Eingabe[[#This Row],[Maximale Parkdauer]])</f>
        <v/>
      </c>
      <c r="V15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3" s="20" t="str">
        <f>IF(Referenztabelle_Eingabe[[#This Row],[Foto-URL]]="","",Referenztabelle_Eingabe[[#This Row],[Foto-URL]])</f>
        <v/>
      </c>
      <c r="X153" s="20" t="str">
        <f>IF(Referenztabelle_Eingabe[[#This Row],[Webseite]]="","",Referenztabelle_Eingabe[[#This Row],[Webseite]])</f>
        <v/>
      </c>
      <c r="Y153" s="20" t="str">
        <f>IF(Referenztabelle_Eingabe[[#This Row],[Beschreibung]]="","",Referenztabelle_Eingabe[[#This Row],[Beschreibung]])</f>
        <v/>
      </c>
      <c r="Z153" s="20" t="str">
        <f>IF(Referenztabelle_Eingabe[[#This Row],[Schlagwort]]="","",Referenztabelle_Eingabe[[#This Row],[Schlagwort]])</f>
        <v/>
      </c>
    </row>
    <row r="154" spans="1:26" x14ac:dyDescent="0.25">
      <c r="A154" s="20" t="str">
        <f>IF(Referenztabelle_Eingabe[[#This Row],[ID]]="","",Referenztabelle_Eingabe[[#This Row],[ID]])</f>
        <v/>
      </c>
      <c r="B154" s="20" t="str">
        <f>IF(Referenztabelle_Eingabe[[#This Row],[Name]]="","",Referenztabelle_Eingabe[[#This Row],[Name]])</f>
        <v/>
      </c>
      <c r="C15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4" s="20" t="str">
        <f>IF(Referenztabelle_Eingabe[[#This Row],[Betreiber Name]]="","",Referenztabelle_Eingabe[[#This Row],[Betreiber Name]])</f>
        <v/>
      </c>
      <c r="F154" s="20" t="str">
        <f>IF(Referenztabelle_Eingabe[[#This Row],[Längengrad]]="","",Referenztabelle_Eingabe[[#This Row],[Längengrad]])</f>
        <v/>
      </c>
      <c r="G154" s="20" t="str">
        <f>IF(Referenztabelle_Eingabe[[#This Row],[Breitengrad]]="","",Referenztabelle_Eingabe[[#This Row],[Breitengrad]])</f>
        <v/>
      </c>
      <c r="H15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4" s="20" t="str">
        <f>IF(Referenztabelle_Eingabe[[#This Row],[Anzahl Stellplätze]]="","",Referenztabelle_Eingabe[[#This Row],[Anzahl Stellplätze]])</f>
        <v/>
      </c>
      <c r="J154" s="20" t="str">
        <f>IF(Referenztabelle_Eingabe[[#This Row],[Anzahl Stellplätze Lademöglichkeit]]="","",Referenztabelle_Eingabe[[#This Row],[Anzahl Stellplätze Lademöglichkeit]])</f>
        <v/>
      </c>
      <c r="K154" s="20" t="str">
        <f>IF(Referenztabelle_Eingabe[[#This Row],[Anzahl Stellplätze Lastenräder]]="","",Referenztabelle_Eingabe[[#This Row],[Anzahl Stellplätze Lastenräder]])</f>
        <v/>
      </c>
      <c r="L154" s="20" t="str">
        <f>IF(Referenztabelle_Eingabe[[#This Row],[Einfahrtshöhe]]="","",Referenztabelle_Eingabe[[#This Row],[Einfahrtshöhe]])</f>
        <v/>
      </c>
      <c r="M154" s="20" t="str">
        <f>IF(Referenztabelle_Eingabe[[#This Row],[Maximale Lenkerbreite]]="","",Referenztabelle_Eingabe[[#This Row],[Maximale Lenkerbreite]])</f>
        <v/>
      </c>
      <c r="N15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4" s="20" t="str">
        <f>IF(Referenztabelle_Eingabe[[#This Row],[Überwacht?]]="","",Referenztabelle_Eingabe[[#This Row],[Überwacht?]])</f>
        <v/>
      </c>
      <c r="P154" s="20" t="str">
        <f>IF(Referenztabelle_Eingabe[[#This Row],[Überdacht?]]="","",
IF(Referenztabelle_Eingabe[[#This Row],[Überdacht?]]=TRUE,"true",
IF(Referenztabelle_Eingabe[[#This Row],[Überdacht?]]=FALSE,"false")))</f>
        <v/>
      </c>
      <c r="Q154" s="20" t="str">
        <f>IF(Referenztabelle_Eingabe[[#This Row],[Ortsbezug]]="","",Referenztabelle_Eingabe[[#This Row],[Ortsbezug]])</f>
        <v/>
      </c>
      <c r="R154" s="20" t="str">
        <f>IF(Referenztabelle_Eingabe[[#This Row],[Haltestellen-ID]]="","",Referenztabelle_Eingabe[[#This Row],[Haltestellen-ID]])</f>
        <v/>
      </c>
      <c r="S15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4" s="20" t="str">
        <f>IF(Referenztabelle_Eingabe[[#This Row],[Gebühren-Informationen]]="","",Referenztabelle_Eingabe[[#This Row],[Gebühren-Informationen]])</f>
        <v/>
      </c>
      <c r="U154" s="20" t="str">
        <f>IF(Referenztabelle_Eingabe[[#This Row],[Maximale Parkdauer]]="","",Referenztabelle_Eingabe[[#This Row],[Maximale Parkdauer]])</f>
        <v/>
      </c>
      <c r="V15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4" s="20" t="str">
        <f>IF(Referenztabelle_Eingabe[[#This Row],[Foto-URL]]="","",Referenztabelle_Eingabe[[#This Row],[Foto-URL]])</f>
        <v/>
      </c>
      <c r="X154" s="20" t="str">
        <f>IF(Referenztabelle_Eingabe[[#This Row],[Webseite]]="","",Referenztabelle_Eingabe[[#This Row],[Webseite]])</f>
        <v/>
      </c>
      <c r="Y154" s="20" t="str">
        <f>IF(Referenztabelle_Eingabe[[#This Row],[Beschreibung]]="","",Referenztabelle_Eingabe[[#This Row],[Beschreibung]])</f>
        <v/>
      </c>
      <c r="Z154" s="20" t="str">
        <f>IF(Referenztabelle_Eingabe[[#This Row],[Schlagwort]]="","",Referenztabelle_Eingabe[[#This Row],[Schlagwort]])</f>
        <v/>
      </c>
    </row>
    <row r="155" spans="1:26" x14ac:dyDescent="0.25">
      <c r="A155" s="20" t="str">
        <f>IF(Referenztabelle_Eingabe[[#This Row],[ID]]="","",Referenztabelle_Eingabe[[#This Row],[ID]])</f>
        <v/>
      </c>
      <c r="B155" s="20" t="str">
        <f>IF(Referenztabelle_Eingabe[[#This Row],[Name]]="","",Referenztabelle_Eingabe[[#This Row],[Name]])</f>
        <v/>
      </c>
      <c r="C15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5" s="20" t="str">
        <f>IF(Referenztabelle_Eingabe[[#This Row],[Betreiber Name]]="","",Referenztabelle_Eingabe[[#This Row],[Betreiber Name]])</f>
        <v/>
      </c>
      <c r="F155" s="20" t="str">
        <f>IF(Referenztabelle_Eingabe[[#This Row],[Längengrad]]="","",Referenztabelle_Eingabe[[#This Row],[Längengrad]])</f>
        <v/>
      </c>
      <c r="G155" s="20" t="str">
        <f>IF(Referenztabelle_Eingabe[[#This Row],[Breitengrad]]="","",Referenztabelle_Eingabe[[#This Row],[Breitengrad]])</f>
        <v/>
      </c>
      <c r="H15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5" s="20" t="str">
        <f>IF(Referenztabelle_Eingabe[[#This Row],[Anzahl Stellplätze]]="","",Referenztabelle_Eingabe[[#This Row],[Anzahl Stellplätze]])</f>
        <v/>
      </c>
      <c r="J155" s="20" t="str">
        <f>IF(Referenztabelle_Eingabe[[#This Row],[Anzahl Stellplätze Lademöglichkeit]]="","",Referenztabelle_Eingabe[[#This Row],[Anzahl Stellplätze Lademöglichkeit]])</f>
        <v/>
      </c>
      <c r="K155" s="20" t="str">
        <f>IF(Referenztabelle_Eingabe[[#This Row],[Anzahl Stellplätze Lastenräder]]="","",Referenztabelle_Eingabe[[#This Row],[Anzahl Stellplätze Lastenräder]])</f>
        <v/>
      </c>
      <c r="L155" s="20" t="str">
        <f>IF(Referenztabelle_Eingabe[[#This Row],[Einfahrtshöhe]]="","",Referenztabelle_Eingabe[[#This Row],[Einfahrtshöhe]])</f>
        <v/>
      </c>
      <c r="M155" s="20" t="str">
        <f>IF(Referenztabelle_Eingabe[[#This Row],[Maximale Lenkerbreite]]="","",Referenztabelle_Eingabe[[#This Row],[Maximale Lenkerbreite]])</f>
        <v/>
      </c>
      <c r="N15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5" s="20" t="str">
        <f>IF(Referenztabelle_Eingabe[[#This Row],[Überwacht?]]="","",Referenztabelle_Eingabe[[#This Row],[Überwacht?]])</f>
        <v/>
      </c>
      <c r="P155" s="20" t="str">
        <f>IF(Referenztabelle_Eingabe[[#This Row],[Überdacht?]]="","",
IF(Referenztabelle_Eingabe[[#This Row],[Überdacht?]]=TRUE,"true",
IF(Referenztabelle_Eingabe[[#This Row],[Überdacht?]]=FALSE,"false")))</f>
        <v/>
      </c>
      <c r="Q155" s="20" t="str">
        <f>IF(Referenztabelle_Eingabe[[#This Row],[Ortsbezug]]="","",Referenztabelle_Eingabe[[#This Row],[Ortsbezug]])</f>
        <v/>
      </c>
      <c r="R155" s="20" t="str">
        <f>IF(Referenztabelle_Eingabe[[#This Row],[Haltestellen-ID]]="","",Referenztabelle_Eingabe[[#This Row],[Haltestellen-ID]])</f>
        <v/>
      </c>
      <c r="S15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5" s="20" t="str">
        <f>IF(Referenztabelle_Eingabe[[#This Row],[Gebühren-Informationen]]="","",Referenztabelle_Eingabe[[#This Row],[Gebühren-Informationen]])</f>
        <v/>
      </c>
      <c r="U155" s="20" t="str">
        <f>IF(Referenztabelle_Eingabe[[#This Row],[Maximale Parkdauer]]="","",Referenztabelle_Eingabe[[#This Row],[Maximale Parkdauer]])</f>
        <v/>
      </c>
      <c r="V15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5" s="20" t="str">
        <f>IF(Referenztabelle_Eingabe[[#This Row],[Foto-URL]]="","",Referenztabelle_Eingabe[[#This Row],[Foto-URL]])</f>
        <v/>
      </c>
      <c r="X155" s="20" t="str">
        <f>IF(Referenztabelle_Eingabe[[#This Row],[Webseite]]="","",Referenztabelle_Eingabe[[#This Row],[Webseite]])</f>
        <v/>
      </c>
      <c r="Y155" s="20" t="str">
        <f>IF(Referenztabelle_Eingabe[[#This Row],[Beschreibung]]="","",Referenztabelle_Eingabe[[#This Row],[Beschreibung]])</f>
        <v/>
      </c>
      <c r="Z155" s="20" t="str">
        <f>IF(Referenztabelle_Eingabe[[#This Row],[Schlagwort]]="","",Referenztabelle_Eingabe[[#This Row],[Schlagwort]])</f>
        <v/>
      </c>
    </row>
    <row r="156" spans="1:26" x14ac:dyDescent="0.25">
      <c r="A156" s="20" t="str">
        <f>IF(Referenztabelle_Eingabe[[#This Row],[ID]]="","",Referenztabelle_Eingabe[[#This Row],[ID]])</f>
        <v/>
      </c>
      <c r="B156" s="20" t="str">
        <f>IF(Referenztabelle_Eingabe[[#This Row],[Name]]="","",Referenztabelle_Eingabe[[#This Row],[Name]])</f>
        <v/>
      </c>
      <c r="C15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6" s="20" t="str">
        <f>IF(Referenztabelle_Eingabe[[#This Row],[Betreiber Name]]="","",Referenztabelle_Eingabe[[#This Row],[Betreiber Name]])</f>
        <v/>
      </c>
      <c r="F156" s="20" t="str">
        <f>IF(Referenztabelle_Eingabe[[#This Row],[Längengrad]]="","",Referenztabelle_Eingabe[[#This Row],[Längengrad]])</f>
        <v/>
      </c>
      <c r="G156" s="20" t="str">
        <f>IF(Referenztabelle_Eingabe[[#This Row],[Breitengrad]]="","",Referenztabelle_Eingabe[[#This Row],[Breitengrad]])</f>
        <v/>
      </c>
      <c r="H15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6" s="20" t="str">
        <f>IF(Referenztabelle_Eingabe[[#This Row],[Anzahl Stellplätze]]="","",Referenztabelle_Eingabe[[#This Row],[Anzahl Stellplätze]])</f>
        <v/>
      </c>
      <c r="J156" s="20" t="str">
        <f>IF(Referenztabelle_Eingabe[[#This Row],[Anzahl Stellplätze Lademöglichkeit]]="","",Referenztabelle_Eingabe[[#This Row],[Anzahl Stellplätze Lademöglichkeit]])</f>
        <v/>
      </c>
      <c r="K156" s="20" t="str">
        <f>IF(Referenztabelle_Eingabe[[#This Row],[Anzahl Stellplätze Lastenräder]]="","",Referenztabelle_Eingabe[[#This Row],[Anzahl Stellplätze Lastenräder]])</f>
        <v/>
      </c>
      <c r="L156" s="20" t="str">
        <f>IF(Referenztabelle_Eingabe[[#This Row],[Einfahrtshöhe]]="","",Referenztabelle_Eingabe[[#This Row],[Einfahrtshöhe]])</f>
        <v/>
      </c>
      <c r="M156" s="20" t="str">
        <f>IF(Referenztabelle_Eingabe[[#This Row],[Maximale Lenkerbreite]]="","",Referenztabelle_Eingabe[[#This Row],[Maximale Lenkerbreite]])</f>
        <v/>
      </c>
      <c r="N15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6" s="20" t="str">
        <f>IF(Referenztabelle_Eingabe[[#This Row],[Überwacht?]]="","",Referenztabelle_Eingabe[[#This Row],[Überwacht?]])</f>
        <v/>
      </c>
      <c r="P156" s="20" t="str">
        <f>IF(Referenztabelle_Eingabe[[#This Row],[Überdacht?]]="","",
IF(Referenztabelle_Eingabe[[#This Row],[Überdacht?]]=TRUE,"true",
IF(Referenztabelle_Eingabe[[#This Row],[Überdacht?]]=FALSE,"false")))</f>
        <v/>
      </c>
      <c r="Q156" s="20" t="str">
        <f>IF(Referenztabelle_Eingabe[[#This Row],[Ortsbezug]]="","",Referenztabelle_Eingabe[[#This Row],[Ortsbezug]])</f>
        <v/>
      </c>
      <c r="R156" s="20" t="str">
        <f>IF(Referenztabelle_Eingabe[[#This Row],[Haltestellen-ID]]="","",Referenztabelle_Eingabe[[#This Row],[Haltestellen-ID]])</f>
        <v/>
      </c>
      <c r="S15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6" s="20" t="str">
        <f>IF(Referenztabelle_Eingabe[[#This Row],[Gebühren-Informationen]]="","",Referenztabelle_Eingabe[[#This Row],[Gebühren-Informationen]])</f>
        <v/>
      </c>
      <c r="U156" s="20" t="str">
        <f>IF(Referenztabelle_Eingabe[[#This Row],[Maximale Parkdauer]]="","",Referenztabelle_Eingabe[[#This Row],[Maximale Parkdauer]])</f>
        <v/>
      </c>
      <c r="V15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6" s="20" t="str">
        <f>IF(Referenztabelle_Eingabe[[#This Row],[Foto-URL]]="","",Referenztabelle_Eingabe[[#This Row],[Foto-URL]])</f>
        <v/>
      </c>
      <c r="X156" s="20" t="str">
        <f>IF(Referenztabelle_Eingabe[[#This Row],[Webseite]]="","",Referenztabelle_Eingabe[[#This Row],[Webseite]])</f>
        <v/>
      </c>
      <c r="Y156" s="20" t="str">
        <f>IF(Referenztabelle_Eingabe[[#This Row],[Beschreibung]]="","",Referenztabelle_Eingabe[[#This Row],[Beschreibung]])</f>
        <v/>
      </c>
      <c r="Z156" s="20" t="str">
        <f>IF(Referenztabelle_Eingabe[[#This Row],[Schlagwort]]="","",Referenztabelle_Eingabe[[#This Row],[Schlagwort]])</f>
        <v/>
      </c>
    </row>
    <row r="157" spans="1:26" x14ac:dyDescent="0.25">
      <c r="A157" s="20" t="str">
        <f>IF(Referenztabelle_Eingabe[[#This Row],[ID]]="","",Referenztabelle_Eingabe[[#This Row],[ID]])</f>
        <v/>
      </c>
      <c r="B157" s="20" t="str">
        <f>IF(Referenztabelle_Eingabe[[#This Row],[Name]]="","",Referenztabelle_Eingabe[[#This Row],[Name]])</f>
        <v/>
      </c>
      <c r="C15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7" s="20" t="str">
        <f>IF(Referenztabelle_Eingabe[[#This Row],[Betreiber Name]]="","",Referenztabelle_Eingabe[[#This Row],[Betreiber Name]])</f>
        <v/>
      </c>
      <c r="F157" s="20" t="str">
        <f>IF(Referenztabelle_Eingabe[[#This Row],[Längengrad]]="","",Referenztabelle_Eingabe[[#This Row],[Längengrad]])</f>
        <v/>
      </c>
      <c r="G157" s="20" t="str">
        <f>IF(Referenztabelle_Eingabe[[#This Row],[Breitengrad]]="","",Referenztabelle_Eingabe[[#This Row],[Breitengrad]])</f>
        <v/>
      </c>
      <c r="H15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7" s="20" t="str">
        <f>IF(Referenztabelle_Eingabe[[#This Row],[Anzahl Stellplätze]]="","",Referenztabelle_Eingabe[[#This Row],[Anzahl Stellplätze]])</f>
        <v/>
      </c>
      <c r="J157" s="20" t="str">
        <f>IF(Referenztabelle_Eingabe[[#This Row],[Anzahl Stellplätze Lademöglichkeit]]="","",Referenztabelle_Eingabe[[#This Row],[Anzahl Stellplätze Lademöglichkeit]])</f>
        <v/>
      </c>
      <c r="K157" s="20" t="str">
        <f>IF(Referenztabelle_Eingabe[[#This Row],[Anzahl Stellplätze Lastenräder]]="","",Referenztabelle_Eingabe[[#This Row],[Anzahl Stellplätze Lastenräder]])</f>
        <v/>
      </c>
      <c r="L157" s="20" t="str">
        <f>IF(Referenztabelle_Eingabe[[#This Row],[Einfahrtshöhe]]="","",Referenztabelle_Eingabe[[#This Row],[Einfahrtshöhe]])</f>
        <v/>
      </c>
      <c r="M157" s="20" t="str">
        <f>IF(Referenztabelle_Eingabe[[#This Row],[Maximale Lenkerbreite]]="","",Referenztabelle_Eingabe[[#This Row],[Maximale Lenkerbreite]])</f>
        <v/>
      </c>
      <c r="N15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7" s="20" t="str">
        <f>IF(Referenztabelle_Eingabe[[#This Row],[Überwacht?]]="","",Referenztabelle_Eingabe[[#This Row],[Überwacht?]])</f>
        <v/>
      </c>
      <c r="P157" s="20" t="str">
        <f>IF(Referenztabelle_Eingabe[[#This Row],[Überdacht?]]="","",
IF(Referenztabelle_Eingabe[[#This Row],[Überdacht?]]=TRUE,"true",
IF(Referenztabelle_Eingabe[[#This Row],[Überdacht?]]=FALSE,"false")))</f>
        <v/>
      </c>
      <c r="Q157" s="20" t="str">
        <f>IF(Referenztabelle_Eingabe[[#This Row],[Ortsbezug]]="","",Referenztabelle_Eingabe[[#This Row],[Ortsbezug]])</f>
        <v/>
      </c>
      <c r="R157" s="20" t="str">
        <f>IF(Referenztabelle_Eingabe[[#This Row],[Haltestellen-ID]]="","",Referenztabelle_Eingabe[[#This Row],[Haltestellen-ID]])</f>
        <v/>
      </c>
      <c r="S15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7" s="20" t="str">
        <f>IF(Referenztabelle_Eingabe[[#This Row],[Gebühren-Informationen]]="","",Referenztabelle_Eingabe[[#This Row],[Gebühren-Informationen]])</f>
        <v/>
      </c>
      <c r="U157" s="20" t="str">
        <f>IF(Referenztabelle_Eingabe[[#This Row],[Maximale Parkdauer]]="","",Referenztabelle_Eingabe[[#This Row],[Maximale Parkdauer]])</f>
        <v/>
      </c>
      <c r="V15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7" s="20" t="str">
        <f>IF(Referenztabelle_Eingabe[[#This Row],[Foto-URL]]="","",Referenztabelle_Eingabe[[#This Row],[Foto-URL]])</f>
        <v/>
      </c>
      <c r="X157" s="20" t="str">
        <f>IF(Referenztabelle_Eingabe[[#This Row],[Webseite]]="","",Referenztabelle_Eingabe[[#This Row],[Webseite]])</f>
        <v/>
      </c>
      <c r="Y157" s="20" t="str">
        <f>IF(Referenztabelle_Eingabe[[#This Row],[Beschreibung]]="","",Referenztabelle_Eingabe[[#This Row],[Beschreibung]])</f>
        <v/>
      </c>
      <c r="Z157" s="20" t="str">
        <f>IF(Referenztabelle_Eingabe[[#This Row],[Schlagwort]]="","",Referenztabelle_Eingabe[[#This Row],[Schlagwort]])</f>
        <v/>
      </c>
    </row>
    <row r="158" spans="1:26" x14ac:dyDescent="0.25">
      <c r="A158" s="20" t="str">
        <f>IF(Referenztabelle_Eingabe[[#This Row],[ID]]="","",Referenztabelle_Eingabe[[#This Row],[ID]])</f>
        <v/>
      </c>
      <c r="B158" s="20" t="str">
        <f>IF(Referenztabelle_Eingabe[[#This Row],[Name]]="","",Referenztabelle_Eingabe[[#This Row],[Name]])</f>
        <v/>
      </c>
      <c r="C15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8" s="20" t="str">
        <f>IF(Referenztabelle_Eingabe[[#This Row],[Betreiber Name]]="","",Referenztabelle_Eingabe[[#This Row],[Betreiber Name]])</f>
        <v/>
      </c>
      <c r="F158" s="20" t="str">
        <f>IF(Referenztabelle_Eingabe[[#This Row],[Längengrad]]="","",Referenztabelle_Eingabe[[#This Row],[Längengrad]])</f>
        <v/>
      </c>
      <c r="G158" s="20" t="str">
        <f>IF(Referenztabelle_Eingabe[[#This Row],[Breitengrad]]="","",Referenztabelle_Eingabe[[#This Row],[Breitengrad]])</f>
        <v/>
      </c>
      <c r="H15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8" s="20" t="str">
        <f>IF(Referenztabelle_Eingabe[[#This Row],[Anzahl Stellplätze]]="","",Referenztabelle_Eingabe[[#This Row],[Anzahl Stellplätze]])</f>
        <v/>
      </c>
      <c r="J158" s="20" t="str">
        <f>IF(Referenztabelle_Eingabe[[#This Row],[Anzahl Stellplätze Lademöglichkeit]]="","",Referenztabelle_Eingabe[[#This Row],[Anzahl Stellplätze Lademöglichkeit]])</f>
        <v/>
      </c>
      <c r="K158" s="20" t="str">
        <f>IF(Referenztabelle_Eingabe[[#This Row],[Anzahl Stellplätze Lastenräder]]="","",Referenztabelle_Eingabe[[#This Row],[Anzahl Stellplätze Lastenräder]])</f>
        <v/>
      </c>
      <c r="L158" s="20" t="str">
        <f>IF(Referenztabelle_Eingabe[[#This Row],[Einfahrtshöhe]]="","",Referenztabelle_Eingabe[[#This Row],[Einfahrtshöhe]])</f>
        <v/>
      </c>
      <c r="M158" s="20" t="str">
        <f>IF(Referenztabelle_Eingabe[[#This Row],[Maximale Lenkerbreite]]="","",Referenztabelle_Eingabe[[#This Row],[Maximale Lenkerbreite]])</f>
        <v/>
      </c>
      <c r="N15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8" s="20" t="str">
        <f>IF(Referenztabelle_Eingabe[[#This Row],[Überwacht?]]="","",Referenztabelle_Eingabe[[#This Row],[Überwacht?]])</f>
        <v/>
      </c>
      <c r="P158" s="20" t="str">
        <f>IF(Referenztabelle_Eingabe[[#This Row],[Überdacht?]]="","",
IF(Referenztabelle_Eingabe[[#This Row],[Überdacht?]]=TRUE,"true",
IF(Referenztabelle_Eingabe[[#This Row],[Überdacht?]]=FALSE,"false")))</f>
        <v/>
      </c>
      <c r="Q158" s="20" t="str">
        <f>IF(Referenztabelle_Eingabe[[#This Row],[Ortsbezug]]="","",Referenztabelle_Eingabe[[#This Row],[Ortsbezug]])</f>
        <v/>
      </c>
      <c r="R158" s="20" t="str">
        <f>IF(Referenztabelle_Eingabe[[#This Row],[Haltestellen-ID]]="","",Referenztabelle_Eingabe[[#This Row],[Haltestellen-ID]])</f>
        <v/>
      </c>
      <c r="S15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8" s="20" t="str">
        <f>IF(Referenztabelle_Eingabe[[#This Row],[Gebühren-Informationen]]="","",Referenztabelle_Eingabe[[#This Row],[Gebühren-Informationen]])</f>
        <v/>
      </c>
      <c r="U158" s="20" t="str">
        <f>IF(Referenztabelle_Eingabe[[#This Row],[Maximale Parkdauer]]="","",Referenztabelle_Eingabe[[#This Row],[Maximale Parkdauer]])</f>
        <v/>
      </c>
      <c r="V15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8" s="20" t="str">
        <f>IF(Referenztabelle_Eingabe[[#This Row],[Foto-URL]]="","",Referenztabelle_Eingabe[[#This Row],[Foto-URL]])</f>
        <v/>
      </c>
      <c r="X158" s="20" t="str">
        <f>IF(Referenztabelle_Eingabe[[#This Row],[Webseite]]="","",Referenztabelle_Eingabe[[#This Row],[Webseite]])</f>
        <v/>
      </c>
      <c r="Y158" s="20" t="str">
        <f>IF(Referenztabelle_Eingabe[[#This Row],[Beschreibung]]="","",Referenztabelle_Eingabe[[#This Row],[Beschreibung]])</f>
        <v/>
      </c>
      <c r="Z158" s="20" t="str">
        <f>IF(Referenztabelle_Eingabe[[#This Row],[Schlagwort]]="","",Referenztabelle_Eingabe[[#This Row],[Schlagwort]])</f>
        <v/>
      </c>
    </row>
    <row r="159" spans="1:26" x14ac:dyDescent="0.25">
      <c r="A159" s="20" t="str">
        <f>IF(Referenztabelle_Eingabe[[#This Row],[ID]]="","",Referenztabelle_Eingabe[[#This Row],[ID]])</f>
        <v/>
      </c>
      <c r="B159" s="20" t="str">
        <f>IF(Referenztabelle_Eingabe[[#This Row],[Name]]="","",Referenztabelle_Eingabe[[#This Row],[Name]])</f>
        <v/>
      </c>
      <c r="C15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5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59" s="20" t="str">
        <f>IF(Referenztabelle_Eingabe[[#This Row],[Betreiber Name]]="","",Referenztabelle_Eingabe[[#This Row],[Betreiber Name]])</f>
        <v/>
      </c>
      <c r="F159" s="20" t="str">
        <f>IF(Referenztabelle_Eingabe[[#This Row],[Längengrad]]="","",Referenztabelle_Eingabe[[#This Row],[Längengrad]])</f>
        <v/>
      </c>
      <c r="G159" s="20" t="str">
        <f>IF(Referenztabelle_Eingabe[[#This Row],[Breitengrad]]="","",Referenztabelle_Eingabe[[#This Row],[Breitengrad]])</f>
        <v/>
      </c>
      <c r="H15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59" s="20" t="str">
        <f>IF(Referenztabelle_Eingabe[[#This Row],[Anzahl Stellplätze]]="","",Referenztabelle_Eingabe[[#This Row],[Anzahl Stellplätze]])</f>
        <v/>
      </c>
      <c r="J159" s="20" t="str">
        <f>IF(Referenztabelle_Eingabe[[#This Row],[Anzahl Stellplätze Lademöglichkeit]]="","",Referenztabelle_Eingabe[[#This Row],[Anzahl Stellplätze Lademöglichkeit]])</f>
        <v/>
      </c>
      <c r="K159" s="20" t="str">
        <f>IF(Referenztabelle_Eingabe[[#This Row],[Anzahl Stellplätze Lastenräder]]="","",Referenztabelle_Eingabe[[#This Row],[Anzahl Stellplätze Lastenräder]])</f>
        <v/>
      </c>
      <c r="L159" s="20" t="str">
        <f>IF(Referenztabelle_Eingabe[[#This Row],[Einfahrtshöhe]]="","",Referenztabelle_Eingabe[[#This Row],[Einfahrtshöhe]])</f>
        <v/>
      </c>
      <c r="M159" s="20" t="str">
        <f>IF(Referenztabelle_Eingabe[[#This Row],[Maximale Lenkerbreite]]="","",Referenztabelle_Eingabe[[#This Row],[Maximale Lenkerbreite]])</f>
        <v/>
      </c>
      <c r="N15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59" s="20" t="str">
        <f>IF(Referenztabelle_Eingabe[[#This Row],[Überwacht?]]="","",Referenztabelle_Eingabe[[#This Row],[Überwacht?]])</f>
        <v/>
      </c>
      <c r="P159" s="20" t="str">
        <f>IF(Referenztabelle_Eingabe[[#This Row],[Überdacht?]]="","",
IF(Referenztabelle_Eingabe[[#This Row],[Überdacht?]]=TRUE,"true",
IF(Referenztabelle_Eingabe[[#This Row],[Überdacht?]]=FALSE,"false")))</f>
        <v/>
      </c>
      <c r="Q159" s="20" t="str">
        <f>IF(Referenztabelle_Eingabe[[#This Row],[Ortsbezug]]="","",Referenztabelle_Eingabe[[#This Row],[Ortsbezug]])</f>
        <v/>
      </c>
      <c r="R159" s="20" t="str">
        <f>IF(Referenztabelle_Eingabe[[#This Row],[Haltestellen-ID]]="","",Referenztabelle_Eingabe[[#This Row],[Haltestellen-ID]])</f>
        <v/>
      </c>
      <c r="S15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59" s="20" t="str">
        <f>IF(Referenztabelle_Eingabe[[#This Row],[Gebühren-Informationen]]="","",Referenztabelle_Eingabe[[#This Row],[Gebühren-Informationen]])</f>
        <v/>
      </c>
      <c r="U159" s="20" t="str">
        <f>IF(Referenztabelle_Eingabe[[#This Row],[Maximale Parkdauer]]="","",Referenztabelle_Eingabe[[#This Row],[Maximale Parkdauer]])</f>
        <v/>
      </c>
      <c r="V15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59" s="20" t="str">
        <f>IF(Referenztabelle_Eingabe[[#This Row],[Foto-URL]]="","",Referenztabelle_Eingabe[[#This Row],[Foto-URL]])</f>
        <v/>
      </c>
      <c r="X159" s="20" t="str">
        <f>IF(Referenztabelle_Eingabe[[#This Row],[Webseite]]="","",Referenztabelle_Eingabe[[#This Row],[Webseite]])</f>
        <v/>
      </c>
      <c r="Y159" s="20" t="str">
        <f>IF(Referenztabelle_Eingabe[[#This Row],[Beschreibung]]="","",Referenztabelle_Eingabe[[#This Row],[Beschreibung]])</f>
        <v/>
      </c>
      <c r="Z159" s="20" t="str">
        <f>IF(Referenztabelle_Eingabe[[#This Row],[Schlagwort]]="","",Referenztabelle_Eingabe[[#This Row],[Schlagwort]])</f>
        <v/>
      </c>
    </row>
    <row r="160" spans="1:26" x14ac:dyDescent="0.25">
      <c r="A160" s="20" t="str">
        <f>IF(Referenztabelle_Eingabe[[#This Row],[ID]]="","",Referenztabelle_Eingabe[[#This Row],[ID]])</f>
        <v/>
      </c>
      <c r="B160" s="20" t="str">
        <f>IF(Referenztabelle_Eingabe[[#This Row],[Name]]="","",Referenztabelle_Eingabe[[#This Row],[Name]])</f>
        <v/>
      </c>
      <c r="C16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0" s="20" t="str">
        <f>IF(Referenztabelle_Eingabe[[#This Row],[Betreiber Name]]="","",Referenztabelle_Eingabe[[#This Row],[Betreiber Name]])</f>
        <v/>
      </c>
      <c r="F160" s="20" t="str">
        <f>IF(Referenztabelle_Eingabe[[#This Row],[Längengrad]]="","",Referenztabelle_Eingabe[[#This Row],[Längengrad]])</f>
        <v/>
      </c>
      <c r="G160" s="20" t="str">
        <f>IF(Referenztabelle_Eingabe[[#This Row],[Breitengrad]]="","",Referenztabelle_Eingabe[[#This Row],[Breitengrad]])</f>
        <v/>
      </c>
      <c r="H16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0" s="20" t="str">
        <f>IF(Referenztabelle_Eingabe[[#This Row],[Anzahl Stellplätze]]="","",Referenztabelle_Eingabe[[#This Row],[Anzahl Stellplätze]])</f>
        <v/>
      </c>
      <c r="J160" s="20" t="str">
        <f>IF(Referenztabelle_Eingabe[[#This Row],[Anzahl Stellplätze Lademöglichkeit]]="","",Referenztabelle_Eingabe[[#This Row],[Anzahl Stellplätze Lademöglichkeit]])</f>
        <v/>
      </c>
      <c r="K160" s="20" t="str">
        <f>IF(Referenztabelle_Eingabe[[#This Row],[Anzahl Stellplätze Lastenräder]]="","",Referenztabelle_Eingabe[[#This Row],[Anzahl Stellplätze Lastenräder]])</f>
        <v/>
      </c>
      <c r="L160" s="20" t="str">
        <f>IF(Referenztabelle_Eingabe[[#This Row],[Einfahrtshöhe]]="","",Referenztabelle_Eingabe[[#This Row],[Einfahrtshöhe]])</f>
        <v/>
      </c>
      <c r="M160" s="20" t="str">
        <f>IF(Referenztabelle_Eingabe[[#This Row],[Maximale Lenkerbreite]]="","",Referenztabelle_Eingabe[[#This Row],[Maximale Lenkerbreite]])</f>
        <v/>
      </c>
      <c r="N16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0" s="20" t="str">
        <f>IF(Referenztabelle_Eingabe[[#This Row],[Überwacht?]]="","",Referenztabelle_Eingabe[[#This Row],[Überwacht?]])</f>
        <v/>
      </c>
      <c r="P160" s="20" t="str">
        <f>IF(Referenztabelle_Eingabe[[#This Row],[Überdacht?]]="","",
IF(Referenztabelle_Eingabe[[#This Row],[Überdacht?]]=TRUE,"true",
IF(Referenztabelle_Eingabe[[#This Row],[Überdacht?]]=FALSE,"false")))</f>
        <v/>
      </c>
      <c r="Q160" s="20" t="str">
        <f>IF(Referenztabelle_Eingabe[[#This Row],[Ortsbezug]]="","",Referenztabelle_Eingabe[[#This Row],[Ortsbezug]])</f>
        <v/>
      </c>
      <c r="R160" s="20" t="str">
        <f>IF(Referenztabelle_Eingabe[[#This Row],[Haltestellen-ID]]="","",Referenztabelle_Eingabe[[#This Row],[Haltestellen-ID]])</f>
        <v/>
      </c>
      <c r="S16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0" s="20" t="str">
        <f>IF(Referenztabelle_Eingabe[[#This Row],[Gebühren-Informationen]]="","",Referenztabelle_Eingabe[[#This Row],[Gebühren-Informationen]])</f>
        <v/>
      </c>
      <c r="U160" s="20" t="str">
        <f>IF(Referenztabelle_Eingabe[[#This Row],[Maximale Parkdauer]]="","",Referenztabelle_Eingabe[[#This Row],[Maximale Parkdauer]])</f>
        <v/>
      </c>
      <c r="V16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0" s="20" t="str">
        <f>IF(Referenztabelle_Eingabe[[#This Row],[Foto-URL]]="","",Referenztabelle_Eingabe[[#This Row],[Foto-URL]])</f>
        <v/>
      </c>
      <c r="X160" s="20" t="str">
        <f>IF(Referenztabelle_Eingabe[[#This Row],[Webseite]]="","",Referenztabelle_Eingabe[[#This Row],[Webseite]])</f>
        <v/>
      </c>
      <c r="Y160" s="20" t="str">
        <f>IF(Referenztabelle_Eingabe[[#This Row],[Beschreibung]]="","",Referenztabelle_Eingabe[[#This Row],[Beschreibung]])</f>
        <v/>
      </c>
      <c r="Z160" s="20" t="str">
        <f>IF(Referenztabelle_Eingabe[[#This Row],[Schlagwort]]="","",Referenztabelle_Eingabe[[#This Row],[Schlagwort]])</f>
        <v/>
      </c>
    </row>
    <row r="161" spans="1:26" x14ac:dyDescent="0.25">
      <c r="A161" s="20" t="str">
        <f>IF(Referenztabelle_Eingabe[[#This Row],[ID]]="","",Referenztabelle_Eingabe[[#This Row],[ID]])</f>
        <v/>
      </c>
      <c r="B161" s="20" t="str">
        <f>IF(Referenztabelle_Eingabe[[#This Row],[Name]]="","",Referenztabelle_Eingabe[[#This Row],[Name]])</f>
        <v/>
      </c>
      <c r="C16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1" s="20" t="str">
        <f>IF(Referenztabelle_Eingabe[[#This Row],[Betreiber Name]]="","",Referenztabelle_Eingabe[[#This Row],[Betreiber Name]])</f>
        <v/>
      </c>
      <c r="F161" s="20" t="str">
        <f>IF(Referenztabelle_Eingabe[[#This Row],[Längengrad]]="","",Referenztabelle_Eingabe[[#This Row],[Längengrad]])</f>
        <v/>
      </c>
      <c r="G161" s="20" t="str">
        <f>IF(Referenztabelle_Eingabe[[#This Row],[Breitengrad]]="","",Referenztabelle_Eingabe[[#This Row],[Breitengrad]])</f>
        <v/>
      </c>
      <c r="H16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1" s="20" t="str">
        <f>IF(Referenztabelle_Eingabe[[#This Row],[Anzahl Stellplätze]]="","",Referenztabelle_Eingabe[[#This Row],[Anzahl Stellplätze]])</f>
        <v/>
      </c>
      <c r="J161" s="20" t="str">
        <f>IF(Referenztabelle_Eingabe[[#This Row],[Anzahl Stellplätze Lademöglichkeit]]="","",Referenztabelle_Eingabe[[#This Row],[Anzahl Stellplätze Lademöglichkeit]])</f>
        <v/>
      </c>
      <c r="K161" s="20" t="str">
        <f>IF(Referenztabelle_Eingabe[[#This Row],[Anzahl Stellplätze Lastenräder]]="","",Referenztabelle_Eingabe[[#This Row],[Anzahl Stellplätze Lastenräder]])</f>
        <v/>
      </c>
      <c r="L161" s="20" t="str">
        <f>IF(Referenztabelle_Eingabe[[#This Row],[Einfahrtshöhe]]="","",Referenztabelle_Eingabe[[#This Row],[Einfahrtshöhe]])</f>
        <v/>
      </c>
      <c r="M161" s="20" t="str">
        <f>IF(Referenztabelle_Eingabe[[#This Row],[Maximale Lenkerbreite]]="","",Referenztabelle_Eingabe[[#This Row],[Maximale Lenkerbreite]])</f>
        <v/>
      </c>
      <c r="N16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1" s="20" t="str">
        <f>IF(Referenztabelle_Eingabe[[#This Row],[Überwacht?]]="","",Referenztabelle_Eingabe[[#This Row],[Überwacht?]])</f>
        <v/>
      </c>
      <c r="P161" s="20" t="str">
        <f>IF(Referenztabelle_Eingabe[[#This Row],[Überdacht?]]="","",
IF(Referenztabelle_Eingabe[[#This Row],[Überdacht?]]=TRUE,"true",
IF(Referenztabelle_Eingabe[[#This Row],[Überdacht?]]=FALSE,"false")))</f>
        <v/>
      </c>
      <c r="Q161" s="20" t="str">
        <f>IF(Referenztabelle_Eingabe[[#This Row],[Ortsbezug]]="","",Referenztabelle_Eingabe[[#This Row],[Ortsbezug]])</f>
        <v/>
      </c>
      <c r="R161" s="20" t="str">
        <f>IF(Referenztabelle_Eingabe[[#This Row],[Haltestellen-ID]]="","",Referenztabelle_Eingabe[[#This Row],[Haltestellen-ID]])</f>
        <v/>
      </c>
      <c r="S16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1" s="20" t="str">
        <f>IF(Referenztabelle_Eingabe[[#This Row],[Gebühren-Informationen]]="","",Referenztabelle_Eingabe[[#This Row],[Gebühren-Informationen]])</f>
        <v/>
      </c>
      <c r="U161" s="20" t="str">
        <f>IF(Referenztabelle_Eingabe[[#This Row],[Maximale Parkdauer]]="","",Referenztabelle_Eingabe[[#This Row],[Maximale Parkdauer]])</f>
        <v/>
      </c>
      <c r="V16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1" s="20" t="str">
        <f>IF(Referenztabelle_Eingabe[[#This Row],[Foto-URL]]="","",Referenztabelle_Eingabe[[#This Row],[Foto-URL]])</f>
        <v/>
      </c>
      <c r="X161" s="20" t="str">
        <f>IF(Referenztabelle_Eingabe[[#This Row],[Webseite]]="","",Referenztabelle_Eingabe[[#This Row],[Webseite]])</f>
        <v/>
      </c>
      <c r="Y161" s="20" t="str">
        <f>IF(Referenztabelle_Eingabe[[#This Row],[Beschreibung]]="","",Referenztabelle_Eingabe[[#This Row],[Beschreibung]])</f>
        <v/>
      </c>
      <c r="Z161" s="20" t="str">
        <f>IF(Referenztabelle_Eingabe[[#This Row],[Schlagwort]]="","",Referenztabelle_Eingabe[[#This Row],[Schlagwort]])</f>
        <v/>
      </c>
    </row>
    <row r="162" spans="1:26" x14ac:dyDescent="0.25">
      <c r="A162" s="20" t="str">
        <f>IF(Referenztabelle_Eingabe[[#This Row],[ID]]="","",Referenztabelle_Eingabe[[#This Row],[ID]])</f>
        <v/>
      </c>
      <c r="B162" s="20" t="str">
        <f>IF(Referenztabelle_Eingabe[[#This Row],[Name]]="","",Referenztabelle_Eingabe[[#This Row],[Name]])</f>
        <v/>
      </c>
      <c r="C16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2" s="20" t="str">
        <f>IF(Referenztabelle_Eingabe[[#This Row],[Betreiber Name]]="","",Referenztabelle_Eingabe[[#This Row],[Betreiber Name]])</f>
        <v/>
      </c>
      <c r="F162" s="20" t="str">
        <f>IF(Referenztabelle_Eingabe[[#This Row],[Längengrad]]="","",Referenztabelle_Eingabe[[#This Row],[Längengrad]])</f>
        <v/>
      </c>
      <c r="G162" s="20" t="str">
        <f>IF(Referenztabelle_Eingabe[[#This Row],[Breitengrad]]="","",Referenztabelle_Eingabe[[#This Row],[Breitengrad]])</f>
        <v/>
      </c>
      <c r="H16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2" s="20" t="str">
        <f>IF(Referenztabelle_Eingabe[[#This Row],[Anzahl Stellplätze]]="","",Referenztabelle_Eingabe[[#This Row],[Anzahl Stellplätze]])</f>
        <v/>
      </c>
      <c r="J162" s="20" t="str">
        <f>IF(Referenztabelle_Eingabe[[#This Row],[Anzahl Stellplätze Lademöglichkeit]]="","",Referenztabelle_Eingabe[[#This Row],[Anzahl Stellplätze Lademöglichkeit]])</f>
        <v/>
      </c>
      <c r="K162" s="20" t="str">
        <f>IF(Referenztabelle_Eingabe[[#This Row],[Anzahl Stellplätze Lastenräder]]="","",Referenztabelle_Eingabe[[#This Row],[Anzahl Stellplätze Lastenräder]])</f>
        <v/>
      </c>
      <c r="L162" s="20" t="str">
        <f>IF(Referenztabelle_Eingabe[[#This Row],[Einfahrtshöhe]]="","",Referenztabelle_Eingabe[[#This Row],[Einfahrtshöhe]])</f>
        <v/>
      </c>
      <c r="M162" s="20" t="str">
        <f>IF(Referenztabelle_Eingabe[[#This Row],[Maximale Lenkerbreite]]="","",Referenztabelle_Eingabe[[#This Row],[Maximale Lenkerbreite]])</f>
        <v/>
      </c>
      <c r="N16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2" s="20" t="str">
        <f>IF(Referenztabelle_Eingabe[[#This Row],[Überwacht?]]="","",Referenztabelle_Eingabe[[#This Row],[Überwacht?]])</f>
        <v/>
      </c>
      <c r="P162" s="20" t="str">
        <f>IF(Referenztabelle_Eingabe[[#This Row],[Überdacht?]]="","",
IF(Referenztabelle_Eingabe[[#This Row],[Überdacht?]]=TRUE,"true",
IF(Referenztabelle_Eingabe[[#This Row],[Überdacht?]]=FALSE,"false")))</f>
        <v/>
      </c>
      <c r="Q162" s="20" t="str">
        <f>IF(Referenztabelle_Eingabe[[#This Row],[Ortsbezug]]="","",Referenztabelle_Eingabe[[#This Row],[Ortsbezug]])</f>
        <v/>
      </c>
      <c r="R162" s="20" t="str">
        <f>IF(Referenztabelle_Eingabe[[#This Row],[Haltestellen-ID]]="","",Referenztabelle_Eingabe[[#This Row],[Haltestellen-ID]])</f>
        <v/>
      </c>
      <c r="S16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2" s="20" t="str">
        <f>IF(Referenztabelle_Eingabe[[#This Row],[Gebühren-Informationen]]="","",Referenztabelle_Eingabe[[#This Row],[Gebühren-Informationen]])</f>
        <v/>
      </c>
      <c r="U162" s="20" t="str">
        <f>IF(Referenztabelle_Eingabe[[#This Row],[Maximale Parkdauer]]="","",Referenztabelle_Eingabe[[#This Row],[Maximale Parkdauer]])</f>
        <v/>
      </c>
      <c r="V16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2" s="20" t="str">
        <f>IF(Referenztabelle_Eingabe[[#This Row],[Foto-URL]]="","",Referenztabelle_Eingabe[[#This Row],[Foto-URL]])</f>
        <v/>
      </c>
      <c r="X162" s="20" t="str">
        <f>IF(Referenztabelle_Eingabe[[#This Row],[Webseite]]="","",Referenztabelle_Eingabe[[#This Row],[Webseite]])</f>
        <v/>
      </c>
      <c r="Y162" s="20" t="str">
        <f>IF(Referenztabelle_Eingabe[[#This Row],[Beschreibung]]="","",Referenztabelle_Eingabe[[#This Row],[Beschreibung]])</f>
        <v/>
      </c>
      <c r="Z162" s="20" t="str">
        <f>IF(Referenztabelle_Eingabe[[#This Row],[Schlagwort]]="","",Referenztabelle_Eingabe[[#This Row],[Schlagwort]])</f>
        <v/>
      </c>
    </row>
    <row r="163" spans="1:26" x14ac:dyDescent="0.25">
      <c r="A163" s="20" t="str">
        <f>IF(Referenztabelle_Eingabe[[#This Row],[ID]]="","",Referenztabelle_Eingabe[[#This Row],[ID]])</f>
        <v/>
      </c>
      <c r="B163" s="20" t="str">
        <f>IF(Referenztabelle_Eingabe[[#This Row],[Name]]="","",Referenztabelle_Eingabe[[#This Row],[Name]])</f>
        <v/>
      </c>
      <c r="C16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3" s="20" t="str">
        <f>IF(Referenztabelle_Eingabe[[#This Row],[Betreiber Name]]="","",Referenztabelle_Eingabe[[#This Row],[Betreiber Name]])</f>
        <v/>
      </c>
      <c r="F163" s="20" t="str">
        <f>IF(Referenztabelle_Eingabe[[#This Row],[Längengrad]]="","",Referenztabelle_Eingabe[[#This Row],[Längengrad]])</f>
        <v/>
      </c>
      <c r="G163" s="20" t="str">
        <f>IF(Referenztabelle_Eingabe[[#This Row],[Breitengrad]]="","",Referenztabelle_Eingabe[[#This Row],[Breitengrad]])</f>
        <v/>
      </c>
      <c r="H16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3" s="20" t="str">
        <f>IF(Referenztabelle_Eingabe[[#This Row],[Anzahl Stellplätze]]="","",Referenztabelle_Eingabe[[#This Row],[Anzahl Stellplätze]])</f>
        <v/>
      </c>
      <c r="J163" s="20" t="str">
        <f>IF(Referenztabelle_Eingabe[[#This Row],[Anzahl Stellplätze Lademöglichkeit]]="","",Referenztabelle_Eingabe[[#This Row],[Anzahl Stellplätze Lademöglichkeit]])</f>
        <v/>
      </c>
      <c r="K163" s="20" t="str">
        <f>IF(Referenztabelle_Eingabe[[#This Row],[Anzahl Stellplätze Lastenräder]]="","",Referenztabelle_Eingabe[[#This Row],[Anzahl Stellplätze Lastenräder]])</f>
        <v/>
      </c>
      <c r="L163" s="20" t="str">
        <f>IF(Referenztabelle_Eingabe[[#This Row],[Einfahrtshöhe]]="","",Referenztabelle_Eingabe[[#This Row],[Einfahrtshöhe]])</f>
        <v/>
      </c>
      <c r="M163" s="20" t="str">
        <f>IF(Referenztabelle_Eingabe[[#This Row],[Maximale Lenkerbreite]]="","",Referenztabelle_Eingabe[[#This Row],[Maximale Lenkerbreite]])</f>
        <v/>
      </c>
      <c r="N16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3" s="20" t="str">
        <f>IF(Referenztabelle_Eingabe[[#This Row],[Überwacht?]]="","",Referenztabelle_Eingabe[[#This Row],[Überwacht?]])</f>
        <v/>
      </c>
      <c r="P163" s="20" t="str">
        <f>IF(Referenztabelle_Eingabe[[#This Row],[Überdacht?]]="","",
IF(Referenztabelle_Eingabe[[#This Row],[Überdacht?]]=TRUE,"true",
IF(Referenztabelle_Eingabe[[#This Row],[Überdacht?]]=FALSE,"false")))</f>
        <v/>
      </c>
      <c r="Q163" s="20" t="str">
        <f>IF(Referenztabelle_Eingabe[[#This Row],[Ortsbezug]]="","",Referenztabelle_Eingabe[[#This Row],[Ortsbezug]])</f>
        <v/>
      </c>
      <c r="R163" s="20" t="str">
        <f>IF(Referenztabelle_Eingabe[[#This Row],[Haltestellen-ID]]="","",Referenztabelle_Eingabe[[#This Row],[Haltestellen-ID]])</f>
        <v/>
      </c>
      <c r="S16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3" s="20" t="str">
        <f>IF(Referenztabelle_Eingabe[[#This Row],[Gebühren-Informationen]]="","",Referenztabelle_Eingabe[[#This Row],[Gebühren-Informationen]])</f>
        <v/>
      </c>
      <c r="U163" s="20" t="str">
        <f>IF(Referenztabelle_Eingabe[[#This Row],[Maximale Parkdauer]]="","",Referenztabelle_Eingabe[[#This Row],[Maximale Parkdauer]])</f>
        <v/>
      </c>
      <c r="V16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3" s="20" t="str">
        <f>IF(Referenztabelle_Eingabe[[#This Row],[Foto-URL]]="","",Referenztabelle_Eingabe[[#This Row],[Foto-URL]])</f>
        <v/>
      </c>
      <c r="X163" s="20" t="str">
        <f>IF(Referenztabelle_Eingabe[[#This Row],[Webseite]]="","",Referenztabelle_Eingabe[[#This Row],[Webseite]])</f>
        <v/>
      </c>
      <c r="Y163" s="20" t="str">
        <f>IF(Referenztabelle_Eingabe[[#This Row],[Beschreibung]]="","",Referenztabelle_Eingabe[[#This Row],[Beschreibung]])</f>
        <v/>
      </c>
      <c r="Z163" s="20" t="str">
        <f>IF(Referenztabelle_Eingabe[[#This Row],[Schlagwort]]="","",Referenztabelle_Eingabe[[#This Row],[Schlagwort]])</f>
        <v/>
      </c>
    </row>
    <row r="164" spans="1:26" x14ac:dyDescent="0.25">
      <c r="A164" s="20" t="str">
        <f>IF(Referenztabelle_Eingabe[[#This Row],[ID]]="","",Referenztabelle_Eingabe[[#This Row],[ID]])</f>
        <v/>
      </c>
      <c r="B164" s="20" t="str">
        <f>IF(Referenztabelle_Eingabe[[#This Row],[Name]]="","",Referenztabelle_Eingabe[[#This Row],[Name]])</f>
        <v/>
      </c>
      <c r="C16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4" s="20" t="str">
        <f>IF(Referenztabelle_Eingabe[[#This Row],[Betreiber Name]]="","",Referenztabelle_Eingabe[[#This Row],[Betreiber Name]])</f>
        <v/>
      </c>
      <c r="F164" s="20" t="str">
        <f>IF(Referenztabelle_Eingabe[[#This Row],[Längengrad]]="","",Referenztabelle_Eingabe[[#This Row],[Längengrad]])</f>
        <v/>
      </c>
      <c r="G164" s="20" t="str">
        <f>IF(Referenztabelle_Eingabe[[#This Row],[Breitengrad]]="","",Referenztabelle_Eingabe[[#This Row],[Breitengrad]])</f>
        <v/>
      </c>
      <c r="H16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4" s="20" t="str">
        <f>IF(Referenztabelle_Eingabe[[#This Row],[Anzahl Stellplätze]]="","",Referenztabelle_Eingabe[[#This Row],[Anzahl Stellplätze]])</f>
        <v/>
      </c>
      <c r="J164" s="20" t="str">
        <f>IF(Referenztabelle_Eingabe[[#This Row],[Anzahl Stellplätze Lademöglichkeit]]="","",Referenztabelle_Eingabe[[#This Row],[Anzahl Stellplätze Lademöglichkeit]])</f>
        <v/>
      </c>
      <c r="K164" s="20" t="str">
        <f>IF(Referenztabelle_Eingabe[[#This Row],[Anzahl Stellplätze Lastenräder]]="","",Referenztabelle_Eingabe[[#This Row],[Anzahl Stellplätze Lastenräder]])</f>
        <v/>
      </c>
      <c r="L164" s="20" t="str">
        <f>IF(Referenztabelle_Eingabe[[#This Row],[Einfahrtshöhe]]="","",Referenztabelle_Eingabe[[#This Row],[Einfahrtshöhe]])</f>
        <v/>
      </c>
      <c r="M164" s="20" t="str">
        <f>IF(Referenztabelle_Eingabe[[#This Row],[Maximale Lenkerbreite]]="","",Referenztabelle_Eingabe[[#This Row],[Maximale Lenkerbreite]])</f>
        <v/>
      </c>
      <c r="N16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4" s="20" t="str">
        <f>IF(Referenztabelle_Eingabe[[#This Row],[Überwacht?]]="","",Referenztabelle_Eingabe[[#This Row],[Überwacht?]])</f>
        <v/>
      </c>
      <c r="P164" s="20" t="str">
        <f>IF(Referenztabelle_Eingabe[[#This Row],[Überdacht?]]="","",
IF(Referenztabelle_Eingabe[[#This Row],[Überdacht?]]=TRUE,"true",
IF(Referenztabelle_Eingabe[[#This Row],[Überdacht?]]=FALSE,"false")))</f>
        <v/>
      </c>
      <c r="Q164" s="20" t="str">
        <f>IF(Referenztabelle_Eingabe[[#This Row],[Ortsbezug]]="","",Referenztabelle_Eingabe[[#This Row],[Ortsbezug]])</f>
        <v/>
      </c>
      <c r="R164" s="20" t="str">
        <f>IF(Referenztabelle_Eingabe[[#This Row],[Haltestellen-ID]]="","",Referenztabelle_Eingabe[[#This Row],[Haltestellen-ID]])</f>
        <v/>
      </c>
      <c r="S16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4" s="20" t="str">
        <f>IF(Referenztabelle_Eingabe[[#This Row],[Gebühren-Informationen]]="","",Referenztabelle_Eingabe[[#This Row],[Gebühren-Informationen]])</f>
        <v/>
      </c>
      <c r="U164" s="20" t="str">
        <f>IF(Referenztabelle_Eingabe[[#This Row],[Maximale Parkdauer]]="","",Referenztabelle_Eingabe[[#This Row],[Maximale Parkdauer]])</f>
        <v/>
      </c>
      <c r="V16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4" s="20" t="str">
        <f>IF(Referenztabelle_Eingabe[[#This Row],[Foto-URL]]="","",Referenztabelle_Eingabe[[#This Row],[Foto-URL]])</f>
        <v/>
      </c>
      <c r="X164" s="20" t="str">
        <f>IF(Referenztabelle_Eingabe[[#This Row],[Webseite]]="","",Referenztabelle_Eingabe[[#This Row],[Webseite]])</f>
        <v/>
      </c>
      <c r="Y164" s="20" t="str">
        <f>IF(Referenztabelle_Eingabe[[#This Row],[Beschreibung]]="","",Referenztabelle_Eingabe[[#This Row],[Beschreibung]])</f>
        <v/>
      </c>
      <c r="Z164" s="20" t="str">
        <f>IF(Referenztabelle_Eingabe[[#This Row],[Schlagwort]]="","",Referenztabelle_Eingabe[[#This Row],[Schlagwort]])</f>
        <v/>
      </c>
    </row>
    <row r="165" spans="1:26" x14ac:dyDescent="0.25">
      <c r="A165" s="20" t="str">
        <f>IF(Referenztabelle_Eingabe[[#This Row],[ID]]="","",Referenztabelle_Eingabe[[#This Row],[ID]])</f>
        <v/>
      </c>
      <c r="B165" s="20" t="str">
        <f>IF(Referenztabelle_Eingabe[[#This Row],[Name]]="","",Referenztabelle_Eingabe[[#This Row],[Name]])</f>
        <v/>
      </c>
      <c r="C16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5" s="20" t="str">
        <f>IF(Referenztabelle_Eingabe[[#This Row],[Betreiber Name]]="","",Referenztabelle_Eingabe[[#This Row],[Betreiber Name]])</f>
        <v/>
      </c>
      <c r="F165" s="20" t="str">
        <f>IF(Referenztabelle_Eingabe[[#This Row],[Längengrad]]="","",Referenztabelle_Eingabe[[#This Row],[Längengrad]])</f>
        <v/>
      </c>
      <c r="G165" s="20" t="str">
        <f>IF(Referenztabelle_Eingabe[[#This Row],[Breitengrad]]="","",Referenztabelle_Eingabe[[#This Row],[Breitengrad]])</f>
        <v/>
      </c>
      <c r="H16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5" s="20" t="str">
        <f>IF(Referenztabelle_Eingabe[[#This Row],[Anzahl Stellplätze]]="","",Referenztabelle_Eingabe[[#This Row],[Anzahl Stellplätze]])</f>
        <v/>
      </c>
      <c r="J165" s="20" t="str">
        <f>IF(Referenztabelle_Eingabe[[#This Row],[Anzahl Stellplätze Lademöglichkeit]]="","",Referenztabelle_Eingabe[[#This Row],[Anzahl Stellplätze Lademöglichkeit]])</f>
        <v/>
      </c>
      <c r="K165" s="20" t="str">
        <f>IF(Referenztabelle_Eingabe[[#This Row],[Anzahl Stellplätze Lastenräder]]="","",Referenztabelle_Eingabe[[#This Row],[Anzahl Stellplätze Lastenräder]])</f>
        <v/>
      </c>
      <c r="L165" s="20" t="str">
        <f>IF(Referenztabelle_Eingabe[[#This Row],[Einfahrtshöhe]]="","",Referenztabelle_Eingabe[[#This Row],[Einfahrtshöhe]])</f>
        <v/>
      </c>
      <c r="M165" s="20" t="str">
        <f>IF(Referenztabelle_Eingabe[[#This Row],[Maximale Lenkerbreite]]="","",Referenztabelle_Eingabe[[#This Row],[Maximale Lenkerbreite]])</f>
        <v/>
      </c>
      <c r="N16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5" s="20" t="str">
        <f>IF(Referenztabelle_Eingabe[[#This Row],[Überwacht?]]="","",Referenztabelle_Eingabe[[#This Row],[Überwacht?]])</f>
        <v/>
      </c>
      <c r="P165" s="20" t="str">
        <f>IF(Referenztabelle_Eingabe[[#This Row],[Überdacht?]]="","",
IF(Referenztabelle_Eingabe[[#This Row],[Überdacht?]]=TRUE,"true",
IF(Referenztabelle_Eingabe[[#This Row],[Überdacht?]]=FALSE,"false")))</f>
        <v/>
      </c>
      <c r="Q165" s="20" t="str">
        <f>IF(Referenztabelle_Eingabe[[#This Row],[Ortsbezug]]="","",Referenztabelle_Eingabe[[#This Row],[Ortsbezug]])</f>
        <v/>
      </c>
      <c r="R165" s="20" t="str">
        <f>IF(Referenztabelle_Eingabe[[#This Row],[Haltestellen-ID]]="","",Referenztabelle_Eingabe[[#This Row],[Haltestellen-ID]])</f>
        <v/>
      </c>
      <c r="S16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5" s="20" t="str">
        <f>IF(Referenztabelle_Eingabe[[#This Row],[Gebühren-Informationen]]="","",Referenztabelle_Eingabe[[#This Row],[Gebühren-Informationen]])</f>
        <v/>
      </c>
      <c r="U165" s="20" t="str">
        <f>IF(Referenztabelle_Eingabe[[#This Row],[Maximale Parkdauer]]="","",Referenztabelle_Eingabe[[#This Row],[Maximale Parkdauer]])</f>
        <v/>
      </c>
      <c r="V16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5" s="20" t="str">
        <f>IF(Referenztabelle_Eingabe[[#This Row],[Foto-URL]]="","",Referenztabelle_Eingabe[[#This Row],[Foto-URL]])</f>
        <v/>
      </c>
      <c r="X165" s="20" t="str">
        <f>IF(Referenztabelle_Eingabe[[#This Row],[Webseite]]="","",Referenztabelle_Eingabe[[#This Row],[Webseite]])</f>
        <v/>
      </c>
      <c r="Y165" s="20" t="str">
        <f>IF(Referenztabelle_Eingabe[[#This Row],[Beschreibung]]="","",Referenztabelle_Eingabe[[#This Row],[Beschreibung]])</f>
        <v/>
      </c>
      <c r="Z165" s="20" t="str">
        <f>IF(Referenztabelle_Eingabe[[#This Row],[Schlagwort]]="","",Referenztabelle_Eingabe[[#This Row],[Schlagwort]])</f>
        <v/>
      </c>
    </row>
    <row r="166" spans="1:26" x14ac:dyDescent="0.25">
      <c r="A166" s="20" t="str">
        <f>IF(Referenztabelle_Eingabe[[#This Row],[ID]]="","",Referenztabelle_Eingabe[[#This Row],[ID]])</f>
        <v/>
      </c>
      <c r="B166" s="20" t="str">
        <f>IF(Referenztabelle_Eingabe[[#This Row],[Name]]="","",Referenztabelle_Eingabe[[#This Row],[Name]])</f>
        <v/>
      </c>
      <c r="C16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6" s="20" t="str">
        <f>IF(Referenztabelle_Eingabe[[#This Row],[Betreiber Name]]="","",Referenztabelle_Eingabe[[#This Row],[Betreiber Name]])</f>
        <v/>
      </c>
      <c r="F166" s="20" t="str">
        <f>IF(Referenztabelle_Eingabe[[#This Row],[Längengrad]]="","",Referenztabelle_Eingabe[[#This Row],[Längengrad]])</f>
        <v/>
      </c>
      <c r="G166" s="20" t="str">
        <f>IF(Referenztabelle_Eingabe[[#This Row],[Breitengrad]]="","",Referenztabelle_Eingabe[[#This Row],[Breitengrad]])</f>
        <v/>
      </c>
      <c r="H16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6" s="20" t="str">
        <f>IF(Referenztabelle_Eingabe[[#This Row],[Anzahl Stellplätze]]="","",Referenztabelle_Eingabe[[#This Row],[Anzahl Stellplätze]])</f>
        <v/>
      </c>
      <c r="J166" s="20" t="str">
        <f>IF(Referenztabelle_Eingabe[[#This Row],[Anzahl Stellplätze Lademöglichkeit]]="","",Referenztabelle_Eingabe[[#This Row],[Anzahl Stellplätze Lademöglichkeit]])</f>
        <v/>
      </c>
      <c r="K166" s="20" t="str">
        <f>IF(Referenztabelle_Eingabe[[#This Row],[Anzahl Stellplätze Lastenräder]]="","",Referenztabelle_Eingabe[[#This Row],[Anzahl Stellplätze Lastenräder]])</f>
        <v/>
      </c>
      <c r="L166" s="20" t="str">
        <f>IF(Referenztabelle_Eingabe[[#This Row],[Einfahrtshöhe]]="","",Referenztabelle_Eingabe[[#This Row],[Einfahrtshöhe]])</f>
        <v/>
      </c>
      <c r="M166" s="20" t="str">
        <f>IF(Referenztabelle_Eingabe[[#This Row],[Maximale Lenkerbreite]]="","",Referenztabelle_Eingabe[[#This Row],[Maximale Lenkerbreite]])</f>
        <v/>
      </c>
      <c r="N16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6" s="20" t="str">
        <f>IF(Referenztabelle_Eingabe[[#This Row],[Überwacht?]]="","",Referenztabelle_Eingabe[[#This Row],[Überwacht?]])</f>
        <v/>
      </c>
      <c r="P166" s="20" t="str">
        <f>IF(Referenztabelle_Eingabe[[#This Row],[Überdacht?]]="","",
IF(Referenztabelle_Eingabe[[#This Row],[Überdacht?]]=TRUE,"true",
IF(Referenztabelle_Eingabe[[#This Row],[Überdacht?]]=FALSE,"false")))</f>
        <v/>
      </c>
      <c r="Q166" s="20" t="str">
        <f>IF(Referenztabelle_Eingabe[[#This Row],[Ortsbezug]]="","",Referenztabelle_Eingabe[[#This Row],[Ortsbezug]])</f>
        <v/>
      </c>
      <c r="R166" s="20" t="str">
        <f>IF(Referenztabelle_Eingabe[[#This Row],[Haltestellen-ID]]="","",Referenztabelle_Eingabe[[#This Row],[Haltestellen-ID]])</f>
        <v/>
      </c>
      <c r="S16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6" s="20" t="str">
        <f>IF(Referenztabelle_Eingabe[[#This Row],[Gebühren-Informationen]]="","",Referenztabelle_Eingabe[[#This Row],[Gebühren-Informationen]])</f>
        <v/>
      </c>
      <c r="U166" s="20" t="str">
        <f>IF(Referenztabelle_Eingabe[[#This Row],[Maximale Parkdauer]]="","",Referenztabelle_Eingabe[[#This Row],[Maximale Parkdauer]])</f>
        <v/>
      </c>
      <c r="V16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6" s="20" t="str">
        <f>IF(Referenztabelle_Eingabe[[#This Row],[Foto-URL]]="","",Referenztabelle_Eingabe[[#This Row],[Foto-URL]])</f>
        <v/>
      </c>
      <c r="X166" s="20" t="str">
        <f>IF(Referenztabelle_Eingabe[[#This Row],[Webseite]]="","",Referenztabelle_Eingabe[[#This Row],[Webseite]])</f>
        <v/>
      </c>
      <c r="Y166" s="20" t="str">
        <f>IF(Referenztabelle_Eingabe[[#This Row],[Beschreibung]]="","",Referenztabelle_Eingabe[[#This Row],[Beschreibung]])</f>
        <v/>
      </c>
      <c r="Z166" s="20" t="str">
        <f>IF(Referenztabelle_Eingabe[[#This Row],[Schlagwort]]="","",Referenztabelle_Eingabe[[#This Row],[Schlagwort]])</f>
        <v/>
      </c>
    </row>
    <row r="167" spans="1:26" x14ac:dyDescent="0.25">
      <c r="A167" s="20" t="str">
        <f>IF(Referenztabelle_Eingabe[[#This Row],[ID]]="","",Referenztabelle_Eingabe[[#This Row],[ID]])</f>
        <v/>
      </c>
      <c r="B167" s="20" t="str">
        <f>IF(Referenztabelle_Eingabe[[#This Row],[Name]]="","",Referenztabelle_Eingabe[[#This Row],[Name]])</f>
        <v/>
      </c>
      <c r="C16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7" s="20" t="str">
        <f>IF(Referenztabelle_Eingabe[[#This Row],[Betreiber Name]]="","",Referenztabelle_Eingabe[[#This Row],[Betreiber Name]])</f>
        <v/>
      </c>
      <c r="F167" s="20" t="str">
        <f>IF(Referenztabelle_Eingabe[[#This Row],[Längengrad]]="","",Referenztabelle_Eingabe[[#This Row],[Längengrad]])</f>
        <v/>
      </c>
      <c r="G167" s="20" t="str">
        <f>IF(Referenztabelle_Eingabe[[#This Row],[Breitengrad]]="","",Referenztabelle_Eingabe[[#This Row],[Breitengrad]])</f>
        <v/>
      </c>
      <c r="H16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7" s="20" t="str">
        <f>IF(Referenztabelle_Eingabe[[#This Row],[Anzahl Stellplätze]]="","",Referenztabelle_Eingabe[[#This Row],[Anzahl Stellplätze]])</f>
        <v/>
      </c>
      <c r="J167" s="20" t="str">
        <f>IF(Referenztabelle_Eingabe[[#This Row],[Anzahl Stellplätze Lademöglichkeit]]="","",Referenztabelle_Eingabe[[#This Row],[Anzahl Stellplätze Lademöglichkeit]])</f>
        <v/>
      </c>
      <c r="K167" s="20" t="str">
        <f>IF(Referenztabelle_Eingabe[[#This Row],[Anzahl Stellplätze Lastenräder]]="","",Referenztabelle_Eingabe[[#This Row],[Anzahl Stellplätze Lastenräder]])</f>
        <v/>
      </c>
      <c r="L167" s="20" t="str">
        <f>IF(Referenztabelle_Eingabe[[#This Row],[Einfahrtshöhe]]="","",Referenztabelle_Eingabe[[#This Row],[Einfahrtshöhe]])</f>
        <v/>
      </c>
      <c r="M167" s="20" t="str">
        <f>IF(Referenztabelle_Eingabe[[#This Row],[Maximale Lenkerbreite]]="","",Referenztabelle_Eingabe[[#This Row],[Maximale Lenkerbreite]])</f>
        <v/>
      </c>
      <c r="N16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7" s="20" t="str">
        <f>IF(Referenztabelle_Eingabe[[#This Row],[Überwacht?]]="","",Referenztabelle_Eingabe[[#This Row],[Überwacht?]])</f>
        <v/>
      </c>
      <c r="P167" s="20" t="str">
        <f>IF(Referenztabelle_Eingabe[[#This Row],[Überdacht?]]="","",
IF(Referenztabelle_Eingabe[[#This Row],[Überdacht?]]=TRUE,"true",
IF(Referenztabelle_Eingabe[[#This Row],[Überdacht?]]=FALSE,"false")))</f>
        <v/>
      </c>
      <c r="Q167" s="20" t="str">
        <f>IF(Referenztabelle_Eingabe[[#This Row],[Ortsbezug]]="","",Referenztabelle_Eingabe[[#This Row],[Ortsbezug]])</f>
        <v/>
      </c>
      <c r="R167" s="20" t="str">
        <f>IF(Referenztabelle_Eingabe[[#This Row],[Haltestellen-ID]]="","",Referenztabelle_Eingabe[[#This Row],[Haltestellen-ID]])</f>
        <v/>
      </c>
      <c r="S16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7" s="20" t="str">
        <f>IF(Referenztabelle_Eingabe[[#This Row],[Gebühren-Informationen]]="","",Referenztabelle_Eingabe[[#This Row],[Gebühren-Informationen]])</f>
        <v/>
      </c>
      <c r="U167" s="20" t="str">
        <f>IF(Referenztabelle_Eingabe[[#This Row],[Maximale Parkdauer]]="","",Referenztabelle_Eingabe[[#This Row],[Maximale Parkdauer]])</f>
        <v/>
      </c>
      <c r="V16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7" s="20" t="str">
        <f>IF(Referenztabelle_Eingabe[[#This Row],[Foto-URL]]="","",Referenztabelle_Eingabe[[#This Row],[Foto-URL]])</f>
        <v/>
      </c>
      <c r="X167" s="20" t="str">
        <f>IF(Referenztabelle_Eingabe[[#This Row],[Webseite]]="","",Referenztabelle_Eingabe[[#This Row],[Webseite]])</f>
        <v/>
      </c>
      <c r="Y167" s="20" t="str">
        <f>IF(Referenztabelle_Eingabe[[#This Row],[Beschreibung]]="","",Referenztabelle_Eingabe[[#This Row],[Beschreibung]])</f>
        <v/>
      </c>
      <c r="Z167" s="20" t="str">
        <f>IF(Referenztabelle_Eingabe[[#This Row],[Schlagwort]]="","",Referenztabelle_Eingabe[[#This Row],[Schlagwort]])</f>
        <v/>
      </c>
    </row>
    <row r="168" spans="1:26" x14ac:dyDescent="0.25">
      <c r="A168" s="20" t="str">
        <f>IF(Referenztabelle_Eingabe[[#This Row],[ID]]="","",Referenztabelle_Eingabe[[#This Row],[ID]])</f>
        <v/>
      </c>
      <c r="B168" s="20" t="str">
        <f>IF(Referenztabelle_Eingabe[[#This Row],[Name]]="","",Referenztabelle_Eingabe[[#This Row],[Name]])</f>
        <v/>
      </c>
      <c r="C16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8" s="20" t="str">
        <f>IF(Referenztabelle_Eingabe[[#This Row],[Betreiber Name]]="","",Referenztabelle_Eingabe[[#This Row],[Betreiber Name]])</f>
        <v/>
      </c>
      <c r="F168" s="20" t="str">
        <f>IF(Referenztabelle_Eingabe[[#This Row],[Längengrad]]="","",Referenztabelle_Eingabe[[#This Row],[Längengrad]])</f>
        <v/>
      </c>
      <c r="G168" s="20" t="str">
        <f>IF(Referenztabelle_Eingabe[[#This Row],[Breitengrad]]="","",Referenztabelle_Eingabe[[#This Row],[Breitengrad]])</f>
        <v/>
      </c>
      <c r="H16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8" s="20" t="str">
        <f>IF(Referenztabelle_Eingabe[[#This Row],[Anzahl Stellplätze]]="","",Referenztabelle_Eingabe[[#This Row],[Anzahl Stellplätze]])</f>
        <v/>
      </c>
      <c r="J168" s="20" t="str">
        <f>IF(Referenztabelle_Eingabe[[#This Row],[Anzahl Stellplätze Lademöglichkeit]]="","",Referenztabelle_Eingabe[[#This Row],[Anzahl Stellplätze Lademöglichkeit]])</f>
        <v/>
      </c>
      <c r="K168" s="20" t="str">
        <f>IF(Referenztabelle_Eingabe[[#This Row],[Anzahl Stellplätze Lastenräder]]="","",Referenztabelle_Eingabe[[#This Row],[Anzahl Stellplätze Lastenräder]])</f>
        <v/>
      </c>
      <c r="L168" s="20" t="str">
        <f>IF(Referenztabelle_Eingabe[[#This Row],[Einfahrtshöhe]]="","",Referenztabelle_Eingabe[[#This Row],[Einfahrtshöhe]])</f>
        <v/>
      </c>
      <c r="M168" s="20" t="str">
        <f>IF(Referenztabelle_Eingabe[[#This Row],[Maximale Lenkerbreite]]="","",Referenztabelle_Eingabe[[#This Row],[Maximale Lenkerbreite]])</f>
        <v/>
      </c>
      <c r="N16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8" s="20" t="str">
        <f>IF(Referenztabelle_Eingabe[[#This Row],[Überwacht?]]="","",Referenztabelle_Eingabe[[#This Row],[Überwacht?]])</f>
        <v/>
      </c>
      <c r="P168" s="20" t="str">
        <f>IF(Referenztabelle_Eingabe[[#This Row],[Überdacht?]]="","",
IF(Referenztabelle_Eingabe[[#This Row],[Überdacht?]]=TRUE,"true",
IF(Referenztabelle_Eingabe[[#This Row],[Überdacht?]]=FALSE,"false")))</f>
        <v/>
      </c>
      <c r="Q168" s="20" t="str">
        <f>IF(Referenztabelle_Eingabe[[#This Row],[Ortsbezug]]="","",Referenztabelle_Eingabe[[#This Row],[Ortsbezug]])</f>
        <v/>
      </c>
      <c r="R168" s="20" t="str">
        <f>IF(Referenztabelle_Eingabe[[#This Row],[Haltestellen-ID]]="","",Referenztabelle_Eingabe[[#This Row],[Haltestellen-ID]])</f>
        <v/>
      </c>
      <c r="S16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8" s="20" t="str">
        <f>IF(Referenztabelle_Eingabe[[#This Row],[Gebühren-Informationen]]="","",Referenztabelle_Eingabe[[#This Row],[Gebühren-Informationen]])</f>
        <v/>
      </c>
      <c r="U168" s="20" t="str">
        <f>IF(Referenztabelle_Eingabe[[#This Row],[Maximale Parkdauer]]="","",Referenztabelle_Eingabe[[#This Row],[Maximale Parkdauer]])</f>
        <v/>
      </c>
      <c r="V16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8" s="20" t="str">
        <f>IF(Referenztabelle_Eingabe[[#This Row],[Foto-URL]]="","",Referenztabelle_Eingabe[[#This Row],[Foto-URL]])</f>
        <v/>
      </c>
      <c r="X168" s="20" t="str">
        <f>IF(Referenztabelle_Eingabe[[#This Row],[Webseite]]="","",Referenztabelle_Eingabe[[#This Row],[Webseite]])</f>
        <v/>
      </c>
      <c r="Y168" s="20" t="str">
        <f>IF(Referenztabelle_Eingabe[[#This Row],[Beschreibung]]="","",Referenztabelle_Eingabe[[#This Row],[Beschreibung]])</f>
        <v/>
      </c>
      <c r="Z168" s="20" t="str">
        <f>IF(Referenztabelle_Eingabe[[#This Row],[Schlagwort]]="","",Referenztabelle_Eingabe[[#This Row],[Schlagwort]])</f>
        <v/>
      </c>
    </row>
    <row r="169" spans="1:26" x14ac:dyDescent="0.25">
      <c r="A169" s="20" t="str">
        <f>IF(Referenztabelle_Eingabe[[#This Row],[ID]]="","",Referenztabelle_Eingabe[[#This Row],[ID]])</f>
        <v/>
      </c>
      <c r="B169" s="20" t="str">
        <f>IF(Referenztabelle_Eingabe[[#This Row],[Name]]="","",Referenztabelle_Eingabe[[#This Row],[Name]])</f>
        <v/>
      </c>
      <c r="C16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6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69" s="20" t="str">
        <f>IF(Referenztabelle_Eingabe[[#This Row],[Betreiber Name]]="","",Referenztabelle_Eingabe[[#This Row],[Betreiber Name]])</f>
        <v/>
      </c>
      <c r="F169" s="20" t="str">
        <f>IF(Referenztabelle_Eingabe[[#This Row],[Längengrad]]="","",Referenztabelle_Eingabe[[#This Row],[Längengrad]])</f>
        <v/>
      </c>
      <c r="G169" s="20" t="str">
        <f>IF(Referenztabelle_Eingabe[[#This Row],[Breitengrad]]="","",Referenztabelle_Eingabe[[#This Row],[Breitengrad]])</f>
        <v/>
      </c>
      <c r="H16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69" s="20" t="str">
        <f>IF(Referenztabelle_Eingabe[[#This Row],[Anzahl Stellplätze]]="","",Referenztabelle_Eingabe[[#This Row],[Anzahl Stellplätze]])</f>
        <v/>
      </c>
      <c r="J169" s="20" t="str">
        <f>IF(Referenztabelle_Eingabe[[#This Row],[Anzahl Stellplätze Lademöglichkeit]]="","",Referenztabelle_Eingabe[[#This Row],[Anzahl Stellplätze Lademöglichkeit]])</f>
        <v/>
      </c>
      <c r="K169" s="20" t="str">
        <f>IF(Referenztabelle_Eingabe[[#This Row],[Anzahl Stellplätze Lastenräder]]="","",Referenztabelle_Eingabe[[#This Row],[Anzahl Stellplätze Lastenräder]])</f>
        <v/>
      </c>
      <c r="L169" s="20" t="str">
        <f>IF(Referenztabelle_Eingabe[[#This Row],[Einfahrtshöhe]]="","",Referenztabelle_Eingabe[[#This Row],[Einfahrtshöhe]])</f>
        <v/>
      </c>
      <c r="M169" s="20" t="str">
        <f>IF(Referenztabelle_Eingabe[[#This Row],[Maximale Lenkerbreite]]="","",Referenztabelle_Eingabe[[#This Row],[Maximale Lenkerbreite]])</f>
        <v/>
      </c>
      <c r="N16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69" s="20" t="str">
        <f>IF(Referenztabelle_Eingabe[[#This Row],[Überwacht?]]="","",Referenztabelle_Eingabe[[#This Row],[Überwacht?]])</f>
        <v/>
      </c>
      <c r="P169" s="20" t="str">
        <f>IF(Referenztabelle_Eingabe[[#This Row],[Überdacht?]]="","",
IF(Referenztabelle_Eingabe[[#This Row],[Überdacht?]]=TRUE,"true",
IF(Referenztabelle_Eingabe[[#This Row],[Überdacht?]]=FALSE,"false")))</f>
        <v/>
      </c>
      <c r="Q169" s="20" t="str">
        <f>IF(Referenztabelle_Eingabe[[#This Row],[Ortsbezug]]="","",Referenztabelle_Eingabe[[#This Row],[Ortsbezug]])</f>
        <v/>
      </c>
      <c r="R169" s="20" t="str">
        <f>IF(Referenztabelle_Eingabe[[#This Row],[Haltestellen-ID]]="","",Referenztabelle_Eingabe[[#This Row],[Haltestellen-ID]])</f>
        <v/>
      </c>
      <c r="S16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69" s="20" t="str">
        <f>IF(Referenztabelle_Eingabe[[#This Row],[Gebühren-Informationen]]="","",Referenztabelle_Eingabe[[#This Row],[Gebühren-Informationen]])</f>
        <v/>
      </c>
      <c r="U169" s="20" t="str">
        <f>IF(Referenztabelle_Eingabe[[#This Row],[Maximale Parkdauer]]="","",Referenztabelle_Eingabe[[#This Row],[Maximale Parkdauer]])</f>
        <v/>
      </c>
      <c r="V16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69" s="20" t="str">
        <f>IF(Referenztabelle_Eingabe[[#This Row],[Foto-URL]]="","",Referenztabelle_Eingabe[[#This Row],[Foto-URL]])</f>
        <v/>
      </c>
      <c r="X169" s="20" t="str">
        <f>IF(Referenztabelle_Eingabe[[#This Row],[Webseite]]="","",Referenztabelle_Eingabe[[#This Row],[Webseite]])</f>
        <v/>
      </c>
      <c r="Y169" s="20" t="str">
        <f>IF(Referenztabelle_Eingabe[[#This Row],[Beschreibung]]="","",Referenztabelle_Eingabe[[#This Row],[Beschreibung]])</f>
        <v/>
      </c>
      <c r="Z169" s="20" t="str">
        <f>IF(Referenztabelle_Eingabe[[#This Row],[Schlagwort]]="","",Referenztabelle_Eingabe[[#This Row],[Schlagwort]])</f>
        <v/>
      </c>
    </row>
    <row r="170" spans="1:26" x14ac:dyDescent="0.25">
      <c r="A170" s="20" t="str">
        <f>IF(Referenztabelle_Eingabe[[#This Row],[ID]]="","",Referenztabelle_Eingabe[[#This Row],[ID]])</f>
        <v/>
      </c>
      <c r="B170" s="20" t="str">
        <f>IF(Referenztabelle_Eingabe[[#This Row],[Name]]="","",Referenztabelle_Eingabe[[#This Row],[Name]])</f>
        <v/>
      </c>
      <c r="C17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0" s="20" t="str">
        <f>IF(Referenztabelle_Eingabe[[#This Row],[Betreiber Name]]="","",Referenztabelle_Eingabe[[#This Row],[Betreiber Name]])</f>
        <v/>
      </c>
      <c r="F170" s="20" t="str">
        <f>IF(Referenztabelle_Eingabe[[#This Row],[Längengrad]]="","",Referenztabelle_Eingabe[[#This Row],[Längengrad]])</f>
        <v/>
      </c>
      <c r="G170" s="20" t="str">
        <f>IF(Referenztabelle_Eingabe[[#This Row],[Breitengrad]]="","",Referenztabelle_Eingabe[[#This Row],[Breitengrad]])</f>
        <v/>
      </c>
      <c r="H17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0" s="20" t="str">
        <f>IF(Referenztabelle_Eingabe[[#This Row],[Anzahl Stellplätze]]="","",Referenztabelle_Eingabe[[#This Row],[Anzahl Stellplätze]])</f>
        <v/>
      </c>
      <c r="J170" s="20" t="str">
        <f>IF(Referenztabelle_Eingabe[[#This Row],[Anzahl Stellplätze Lademöglichkeit]]="","",Referenztabelle_Eingabe[[#This Row],[Anzahl Stellplätze Lademöglichkeit]])</f>
        <v/>
      </c>
      <c r="K170" s="20" t="str">
        <f>IF(Referenztabelle_Eingabe[[#This Row],[Anzahl Stellplätze Lastenräder]]="","",Referenztabelle_Eingabe[[#This Row],[Anzahl Stellplätze Lastenräder]])</f>
        <v/>
      </c>
      <c r="L170" s="20" t="str">
        <f>IF(Referenztabelle_Eingabe[[#This Row],[Einfahrtshöhe]]="","",Referenztabelle_Eingabe[[#This Row],[Einfahrtshöhe]])</f>
        <v/>
      </c>
      <c r="M170" s="20" t="str">
        <f>IF(Referenztabelle_Eingabe[[#This Row],[Maximale Lenkerbreite]]="","",Referenztabelle_Eingabe[[#This Row],[Maximale Lenkerbreite]])</f>
        <v/>
      </c>
      <c r="N17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0" s="20" t="str">
        <f>IF(Referenztabelle_Eingabe[[#This Row],[Überwacht?]]="","",Referenztabelle_Eingabe[[#This Row],[Überwacht?]])</f>
        <v/>
      </c>
      <c r="P170" s="20" t="str">
        <f>IF(Referenztabelle_Eingabe[[#This Row],[Überdacht?]]="","",
IF(Referenztabelle_Eingabe[[#This Row],[Überdacht?]]=TRUE,"true",
IF(Referenztabelle_Eingabe[[#This Row],[Überdacht?]]=FALSE,"false")))</f>
        <v/>
      </c>
      <c r="Q170" s="20" t="str">
        <f>IF(Referenztabelle_Eingabe[[#This Row],[Ortsbezug]]="","",Referenztabelle_Eingabe[[#This Row],[Ortsbezug]])</f>
        <v/>
      </c>
      <c r="R170" s="20" t="str">
        <f>IF(Referenztabelle_Eingabe[[#This Row],[Haltestellen-ID]]="","",Referenztabelle_Eingabe[[#This Row],[Haltestellen-ID]])</f>
        <v/>
      </c>
      <c r="S17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0" s="20" t="str">
        <f>IF(Referenztabelle_Eingabe[[#This Row],[Gebühren-Informationen]]="","",Referenztabelle_Eingabe[[#This Row],[Gebühren-Informationen]])</f>
        <v/>
      </c>
      <c r="U170" s="20" t="str">
        <f>IF(Referenztabelle_Eingabe[[#This Row],[Maximale Parkdauer]]="","",Referenztabelle_Eingabe[[#This Row],[Maximale Parkdauer]])</f>
        <v/>
      </c>
      <c r="V17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0" s="20" t="str">
        <f>IF(Referenztabelle_Eingabe[[#This Row],[Foto-URL]]="","",Referenztabelle_Eingabe[[#This Row],[Foto-URL]])</f>
        <v/>
      </c>
      <c r="X170" s="20" t="str">
        <f>IF(Referenztabelle_Eingabe[[#This Row],[Webseite]]="","",Referenztabelle_Eingabe[[#This Row],[Webseite]])</f>
        <v/>
      </c>
      <c r="Y170" s="20" t="str">
        <f>IF(Referenztabelle_Eingabe[[#This Row],[Beschreibung]]="","",Referenztabelle_Eingabe[[#This Row],[Beschreibung]])</f>
        <v/>
      </c>
      <c r="Z170" s="20" t="str">
        <f>IF(Referenztabelle_Eingabe[[#This Row],[Schlagwort]]="","",Referenztabelle_Eingabe[[#This Row],[Schlagwort]])</f>
        <v/>
      </c>
    </row>
    <row r="171" spans="1:26" x14ac:dyDescent="0.25">
      <c r="A171" s="20" t="str">
        <f>IF(Referenztabelle_Eingabe[[#This Row],[ID]]="","",Referenztabelle_Eingabe[[#This Row],[ID]])</f>
        <v/>
      </c>
      <c r="B171" s="20" t="str">
        <f>IF(Referenztabelle_Eingabe[[#This Row],[Name]]="","",Referenztabelle_Eingabe[[#This Row],[Name]])</f>
        <v/>
      </c>
      <c r="C17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1" s="20" t="str">
        <f>IF(Referenztabelle_Eingabe[[#This Row],[Betreiber Name]]="","",Referenztabelle_Eingabe[[#This Row],[Betreiber Name]])</f>
        <v/>
      </c>
      <c r="F171" s="20" t="str">
        <f>IF(Referenztabelle_Eingabe[[#This Row],[Längengrad]]="","",Referenztabelle_Eingabe[[#This Row],[Längengrad]])</f>
        <v/>
      </c>
      <c r="G171" s="20" t="str">
        <f>IF(Referenztabelle_Eingabe[[#This Row],[Breitengrad]]="","",Referenztabelle_Eingabe[[#This Row],[Breitengrad]])</f>
        <v/>
      </c>
      <c r="H17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1" s="20" t="str">
        <f>IF(Referenztabelle_Eingabe[[#This Row],[Anzahl Stellplätze]]="","",Referenztabelle_Eingabe[[#This Row],[Anzahl Stellplätze]])</f>
        <v/>
      </c>
      <c r="J171" s="20" t="str">
        <f>IF(Referenztabelle_Eingabe[[#This Row],[Anzahl Stellplätze Lademöglichkeit]]="","",Referenztabelle_Eingabe[[#This Row],[Anzahl Stellplätze Lademöglichkeit]])</f>
        <v/>
      </c>
      <c r="K171" s="20" t="str">
        <f>IF(Referenztabelle_Eingabe[[#This Row],[Anzahl Stellplätze Lastenräder]]="","",Referenztabelle_Eingabe[[#This Row],[Anzahl Stellplätze Lastenräder]])</f>
        <v/>
      </c>
      <c r="L171" s="20" t="str">
        <f>IF(Referenztabelle_Eingabe[[#This Row],[Einfahrtshöhe]]="","",Referenztabelle_Eingabe[[#This Row],[Einfahrtshöhe]])</f>
        <v/>
      </c>
      <c r="M171" s="20" t="str">
        <f>IF(Referenztabelle_Eingabe[[#This Row],[Maximale Lenkerbreite]]="","",Referenztabelle_Eingabe[[#This Row],[Maximale Lenkerbreite]])</f>
        <v/>
      </c>
      <c r="N17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1" s="20" t="str">
        <f>IF(Referenztabelle_Eingabe[[#This Row],[Überwacht?]]="","",Referenztabelle_Eingabe[[#This Row],[Überwacht?]])</f>
        <v/>
      </c>
      <c r="P171" s="20" t="str">
        <f>IF(Referenztabelle_Eingabe[[#This Row],[Überdacht?]]="","",
IF(Referenztabelle_Eingabe[[#This Row],[Überdacht?]]=TRUE,"true",
IF(Referenztabelle_Eingabe[[#This Row],[Überdacht?]]=FALSE,"false")))</f>
        <v/>
      </c>
      <c r="Q171" s="20" t="str">
        <f>IF(Referenztabelle_Eingabe[[#This Row],[Ortsbezug]]="","",Referenztabelle_Eingabe[[#This Row],[Ortsbezug]])</f>
        <v/>
      </c>
      <c r="R171" s="20" t="str">
        <f>IF(Referenztabelle_Eingabe[[#This Row],[Haltestellen-ID]]="","",Referenztabelle_Eingabe[[#This Row],[Haltestellen-ID]])</f>
        <v/>
      </c>
      <c r="S17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1" s="20" t="str">
        <f>IF(Referenztabelle_Eingabe[[#This Row],[Gebühren-Informationen]]="","",Referenztabelle_Eingabe[[#This Row],[Gebühren-Informationen]])</f>
        <v/>
      </c>
      <c r="U171" s="20" t="str">
        <f>IF(Referenztabelle_Eingabe[[#This Row],[Maximale Parkdauer]]="","",Referenztabelle_Eingabe[[#This Row],[Maximale Parkdauer]])</f>
        <v/>
      </c>
      <c r="V17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1" s="20" t="str">
        <f>IF(Referenztabelle_Eingabe[[#This Row],[Foto-URL]]="","",Referenztabelle_Eingabe[[#This Row],[Foto-URL]])</f>
        <v/>
      </c>
      <c r="X171" s="20" t="str">
        <f>IF(Referenztabelle_Eingabe[[#This Row],[Webseite]]="","",Referenztabelle_Eingabe[[#This Row],[Webseite]])</f>
        <v/>
      </c>
      <c r="Y171" s="20" t="str">
        <f>IF(Referenztabelle_Eingabe[[#This Row],[Beschreibung]]="","",Referenztabelle_Eingabe[[#This Row],[Beschreibung]])</f>
        <v/>
      </c>
      <c r="Z171" s="20" t="str">
        <f>IF(Referenztabelle_Eingabe[[#This Row],[Schlagwort]]="","",Referenztabelle_Eingabe[[#This Row],[Schlagwort]])</f>
        <v/>
      </c>
    </row>
    <row r="172" spans="1:26" x14ac:dyDescent="0.25">
      <c r="A172" s="20" t="str">
        <f>IF(Referenztabelle_Eingabe[[#This Row],[ID]]="","",Referenztabelle_Eingabe[[#This Row],[ID]])</f>
        <v/>
      </c>
      <c r="B172" s="20" t="str">
        <f>IF(Referenztabelle_Eingabe[[#This Row],[Name]]="","",Referenztabelle_Eingabe[[#This Row],[Name]])</f>
        <v/>
      </c>
      <c r="C17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2" s="20" t="str">
        <f>IF(Referenztabelle_Eingabe[[#This Row],[Betreiber Name]]="","",Referenztabelle_Eingabe[[#This Row],[Betreiber Name]])</f>
        <v/>
      </c>
      <c r="F172" s="20" t="str">
        <f>IF(Referenztabelle_Eingabe[[#This Row],[Längengrad]]="","",Referenztabelle_Eingabe[[#This Row],[Längengrad]])</f>
        <v/>
      </c>
      <c r="G172" s="20" t="str">
        <f>IF(Referenztabelle_Eingabe[[#This Row],[Breitengrad]]="","",Referenztabelle_Eingabe[[#This Row],[Breitengrad]])</f>
        <v/>
      </c>
      <c r="H17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2" s="20" t="str">
        <f>IF(Referenztabelle_Eingabe[[#This Row],[Anzahl Stellplätze]]="","",Referenztabelle_Eingabe[[#This Row],[Anzahl Stellplätze]])</f>
        <v/>
      </c>
      <c r="J172" s="20" t="str">
        <f>IF(Referenztabelle_Eingabe[[#This Row],[Anzahl Stellplätze Lademöglichkeit]]="","",Referenztabelle_Eingabe[[#This Row],[Anzahl Stellplätze Lademöglichkeit]])</f>
        <v/>
      </c>
      <c r="K172" s="20" t="str">
        <f>IF(Referenztabelle_Eingabe[[#This Row],[Anzahl Stellplätze Lastenräder]]="","",Referenztabelle_Eingabe[[#This Row],[Anzahl Stellplätze Lastenräder]])</f>
        <v/>
      </c>
      <c r="L172" s="20" t="str">
        <f>IF(Referenztabelle_Eingabe[[#This Row],[Einfahrtshöhe]]="","",Referenztabelle_Eingabe[[#This Row],[Einfahrtshöhe]])</f>
        <v/>
      </c>
      <c r="M172" s="20" t="str">
        <f>IF(Referenztabelle_Eingabe[[#This Row],[Maximale Lenkerbreite]]="","",Referenztabelle_Eingabe[[#This Row],[Maximale Lenkerbreite]])</f>
        <v/>
      </c>
      <c r="N17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2" s="20" t="str">
        <f>IF(Referenztabelle_Eingabe[[#This Row],[Überwacht?]]="","",Referenztabelle_Eingabe[[#This Row],[Überwacht?]])</f>
        <v/>
      </c>
      <c r="P172" s="20" t="str">
        <f>IF(Referenztabelle_Eingabe[[#This Row],[Überdacht?]]="","",
IF(Referenztabelle_Eingabe[[#This Row],[Überdacht?]]=TRUE,"true",
IF(Referenztabelle_Eingabe[[#This Row],[Überdacht?]]=FALSE,"false")))</f>
        <v/>
      </c>
      <c r="Q172" s="20" t="str">
        <f>IF(Referenztabelle_Eingabe[[#This Row],[Ortsbezug]]="","",Referenztabelle_Eingabe[[#This Row],[Ortsbezug]])</f>
        <v/>
      </c>
      <c r="R172" s="20" t="str">
        <f>IF(Referenztabelle_Eingabe[[#This Row],[Haltestellen-ID]]="","",Referenztabelle_Eingabe[[#This Row],[Haltestellen-ID]])</f>
        <v/>
      </c>
      <c r="S17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2" s="20" t="str">
        <f>IF(Referenztabelle_Eingabe[[#This Row],[Gebühren-Informationen]]="","",Referenztabelle_Eingabe[[#This Row],[Gebühren-Informationen]])</f>
        <v/>
      </c>
      <c r="U172" s="20" t="str">
        <f>IF(Referenztabelle_Eingabe[[#This Row],[Maximale Parkdauer]]="","",Referenztabelle_Eingabe[[#This Row],[Maximale Parkdauer]])</f>
        <v/>
      </c>
      <c r="V17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2" s="20" t="str">
        <f>IF(Referenztabelle_Eingabe[[#This Row],[Foto-URL]]="","",Referenztabelle_Eingabe[[#This Row],[Foto-URL]])</f>
        <v/>
      </c>
      <c r="X172" s="20" t="str">
        <f>IF(Referenztabelle_Eingabe[[#This Row],[Webseite]]="","",Referenztabelle_Eingabe[[#This Row],[Webseite]])</f>
        <v/>
      </c>
      <c r="Y172" s="20" t="str">
        <f>IF(Referenztabelle_Eingabe[[#This Row],[Beschreibung]]="","",Referenztabelle_Eingabe[[#This Row],[Beschreibung]])</f>
        <v/>
      </c>
      <c r="Z172" s="20" t="str">
        <f>IF(Referenztabelle_Eingabe[[#This Row],[Schlagwort]]="","",Referenztabelle_Eingabe[[#This Row],[Schlagwort]])</f>
        <v/>
      </c>
    </row>
    <row r="173" spans="1:26" x14ac:dyDescent="0.25">
      <c r="A173" s="20" t="str">
        <f>IF(Referenztabelle_Eingabe[[#This Row],[ID]]="","",Referenztabelle_Eingabe[[#This Row],[ID]])</f>
        <v/>
      </c>
      <c r="B173" s="20" t="str">
        <f>IF(Referenztabelle_Eingabe[[#This Row],[Name]]="","",Referenztabelle_Eingabe[[#This Row],[Name]])</f>
        <v/>
      </c>
      <c r="C17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3" s="20" t="str">
        <f>IF(Referenztabelle_Eingabe[[#This Row],[Betreiber Name]]="","",Referenztabelle_Eingabe[[#This Row],[Betreiber Name]])</f>
        <v/>
      </c>
      <c r="F173" s="20" t="str">
        <f>IF(Referenztabelle_Eingabe[[#This Row],[Längengrad]]="","",Referenztabelle_Eingabe[[#This Row],[Längengrad]])</f>
        <v/>
      </c>
      <c r="G173" s="20" t="str">
        <f>IF(Referenztabelle_Eingabe[[#This Row],[Breitengrad]]="","",Referenztabelle_Eingabe[[#This Row],[Breitengrad]])</f>
        <v/>
      </c>
      <c r="H17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3" s="20" t="str">
        <f>IF(Referenztabelle_Eingabe[[#This Row],[Anzahl Stellplätze]]="","",Referenztabelle_Eingabe[[#This Row],[Anzahl Stellplätze]])</f>
        <v/>
      </c>
      <c r="J173" s="20" t="str">
        <f>IF(Referenztabelle_Eingabe[[#This Row],[Anzahl Stellplätze Lademöglichkeit]]="","",Referenztabelle_Eingabe[[#This Row],[Anzahl Stellplätze Lademöglichkeit]])</f>
        <v/>
      </c>
      <c r="K173" s="20" t="str">
        <f>IF(Referenztabelle_Eingabe[[#This Row],[Anzahl Stellplätze Lastenräder]]="","",Referenztabelle_Eingabe[[#This Row],[Anzahl Stellplätze Lastenräder]])</f>
        <v/>
      </c>
      <c r="L173" s="20" t="str">
        <f>IF(Referenztabelle_Eingabe[[#This Row],[Einfahrtshöhe]]="","",Referenztabelle_Eingabe[[#This Row],[Einfahrtshöhe]])</f>
        <v/>
      </c>
      <c r="M173" s="20" t="str">
        <f>IF(Referenztabelle_Eingabe[[#This Row],[Maximale Lenkerbreite]]="","",Referenztabelle_Eingabe[[#This Row],[Maximale Lenkerbreite]])</f>
        <v/>
      </c>
      <c r="N17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3" s="20" t="str">
        <f>IF(Referenztabelle_Eingabe[[#This Row],[Überwacht?]]="","",Referenztabelle_Eingabe[[#This Row],[Überwacht?]])</f>
        <v/>
      </c>
      <c r="P173" s="20" t="str">
        <f>IF(Referenztabelle_Eingabe[[#This Row],[Überdacht?]]="","",
IF(Referenztabelle_Eingabe[[#This Row],[Überdacht?]]=TRUE,"true",
IF(Referenztabelle_Eingabe[[#This Row],[Überdacht?]]=FALSE,"false")))</f>
        <v/>
      </c>
      <c r="Q173" s="20" t="str">
        <f>IF(Referenztabelle_Eingabe[[#This Row],[Ortsbezug]]="","",Referenztabelle_Eingabe[[#This Row],[Ortsbezug]])</f>
        <v/>
      </c>
      <c r="R173" s="20" t="str">
        <f>IF(Referenztabelle_Eingabe[[#This Row],[Haltestellen-ID]]="","",Referenztabelle_Eingabe[[#This Row],[Haltestellen-ID]])</f>
        <v/>
      </c>
      <c r="S17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3" s="20" t="str">
        <f>IF(Referenztabelle_Eingabe[[#This Row],[Gebühren-Informationen]]="","",Referenztabelle_Eingabe[[#This Row],[Gebühren-Informationen]])</f>
        <v/>
      </c>
      <c r="U173" s="20" t="str">
        <f>IF(Referenztabelle_Eingabe[[#This Row],[Maximale Parkdauer]]="","",Referenztabelle_Eingabe[[#This Row],[Maximale Parkdauer]])</f>
        <v/>
      </c>
      <c r="V17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3" s="20" t="str">
        <f>IF(Referenztabelle_Eingabe[[#This Row],[Foto-URL]]="","",Referenztabelle_Eingabe[[#This Row],[Foto-URL]])</f>
        <v/>
      </c>
      <c r="X173" s="20" t="str">
        <f>IF(Referenztabelle_Eingabe[[#This Row],[Webseite]]="","",Referenztabelle_Eingabe[[#This Row],[Webseite]])</f>
        <v/>
      </c>
      <c r="Y173" s="20" t="str">
        <f>IF(Referenztabelle_Eingabe[[#This Row],[Beschreibung]]="","",Referenztabelle_Eingabe[[#This Row],[Beschreibung]])</f>
        <v/>
      </c>
      <c r="Z173" s="20" t="str">
        <f>IF(Referenztabelle_Eingabe[[#This Row],[Schlagwort]]="","",Referenztabelle_Eingabe[[#This Row],[Schlagwort]])</f>
        <v/>
      </c>
    </row>
    <row r="174" spans="1:26" x14ac:dyDescent="0.25">
      <c r="A174" s="20" t="str">
        <f>IF(Referenztabelle_Eingabe[[#This Row],[ID]]="","",Referenztabelle_Eingabe[[#This Row],[ID]])</f>
        <v/>
      </c>
      <c r="B174" s="20" t="str">
        <f>IF(Referenztabelle_Eingabe[[#This Row],[Name]]="","",Referenztabelle_Eingabe[[#This Row],[Name]])</f>
        <v/>
      </c>
      <c r="C17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4" s="20" t="str">
        <f>IF(Referenztabelle_Eingabe[[#This Row],[Betreiber Name]]="","",Referenztabelle_Eingabe[[#This Row],[Betreiber Name]])</f>
        <v/>
      </c>
      <c r="F174" s="20" t="str">
        <f>IF(Referenztabelle_Eingabe[[#This Row],[Längengrad]]="","",Referenztabelle_Eingabe[[#This Row],[Längengrad]])</f>
        <v/>
      </c>
      <c r="G174" s="20" t="str">
        <f>IF(Referenztabelle_Eingabe[[#This Row],[Breitengrad]]="","",Referenztabelle_Eingabe[[#This Row],[Breitengrad]])</f>
        <v/>
      </c>
      <c r="H17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4" s="20" t="str">
        <f>IF(Referenztabelle_Eingabe[[#This Row],[Anzahl Stellplätze]]="","",Referenztabelle_Eingabe[[#This Row],[Anzahl Stellplätze]])</f>
        <v/>
      </c>
      <c r="J174" s="20" t="str">
        <f>IF(Referenztabelle_Eingabe[[#This Row],[Anzahl Stellplätze Lademöglichkeit]]="","",Referenztabelle_Eingabe[[#This Row],[Anzahl Stellplätze Lademöglichkeit]])</f>
        <v/>
      </c>
      <c r="K174" s="20" t="str">
        <f>IF(Referenztabelle_Eingabe[[#This Row],[Anzahl Stellplätze Lastenräder]]="","",Referenztabelle_Eingabe[[#This Row],[Anzahl Stellplätze Lastenräder]])</f>
        <v/>
      </c>
      <c r="L174" s="20" t="str">
        <f>IF(Referenztabelle_Eingabe[[#This Row],[Einfahrtshöhe]]="","",Referenztabelle_Eingabe[[#This Row],[Einfahrtshöhe]])</f>
        <v/>
      </c>
      <c r="M174" s="20" t="str">
        <f>IF(Referenztabelle_Eingabe[[#This Row],[Maximale Lenkerbreite]]="","",Referenztabelle_Eingabe[[#This Row],[Maximale Lenkerbreite]])</f>
        <v/>
      </c>
      <c r="N17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4" s="20" t="str">
        <f>IF(Referenztabelle_Eingabe[[#This Row],[Überwacht?]]="","",Referenztabelle_Eingabe[[#This Row],[Überwacht?]])</f>
        <v/>
      </c>
      <c r="P174" s="20" t="str">
        <f>IF(Referenztabelle_Eingabe[[#This Row],[Überdacht?]]="","",
IF(Referenztabelle_Eingabe[[#This Row],[Überdacht?]]=TRUE,"true",
IF(Referenztabelle_Eingabe[[#This Row],[Überdacht?]]=FALSE,"false")))</f>
        <v/>
      </c>
      <c r="Q174" s="20" t="str">
        <f>IF(Referenztabelle_Eingabe[[#This Row],[Ortsbezug]]="","",Referenztabelle_Eingabe[[#This Row],[Ortsbezug]])</f>
        <v/>
      </c>
      <c r="R174" s="20" t="str">
        <f>IF(Referenztabelle_Eingabe[[#This Row],[Haltestellen-ID]]="","",Referenztabelle_Eingabe[[#This Row],[Haltestellen-ID]])</f>
        <v/>
      </c>
      <c r="S17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4" s="20" t="str">
        <f>IF(Referenztabelle_Eingabe[[#This Row],[Gebühren-Informationen]]="","",Referenztabelle_Eingabe[[#This Row],[Gebühren-Informationen]])</f>
        <v/>
      </c>
      <c r="U174" s="20" t="str">
        <f>IF(Referenztabelle_Eingabe[[#This Row],[Maximale Parkdauer]]="","",Referenztabelle_Eingabe[[#This Row],[Maximale Parkdauer]])</f>
        <v/>
      </c>
      <c r="V17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4" s="20" t="str">
        <f>IF(Referenztabelle_Eingabe[[#This Row],[Foto-URL]]="","",Referenztabelle_Eingabe[[#This Row],[Foto-URL]])</f>
        <v/>
      </c>
      <c r="X174" s="20" t="str">
        <f>IF(Referenztabelle_Eingabe[[#This Row],[Webseite]]="","",Referenztabelle_Eingabe[[#This Row],[Webseite]])</f>
        <v/>
      </c>
      <c r="Y174" s="20" t="str">
        <f>IF(Referenztabelle_Eingabe[[#This Row],[Beschreibung]]="","",Referenztabelle_Eingabe[[#This Row],[Beschreibung]])</f>
        <v/>
      </c>
      <c r="Z174" s="20" t="str">
        <f>IF(Referenztabelle_Eingabe[[#This Row],[Schlagwort]]="","",Referenztabelle_Eingabe[[#This Row],[Schlagwort]])</f>
        <v/>
      </c>
    </row>
    <row r="175" spans="1:26" x14ac:dyDescent="0.25">
      <c r="A175" s="20" t="str">
        <f>IF(Referenztabelle_Eingabe[[#This Row],[ID]]="","",Referenztabelle_Eingabe[[#This Row],[ID]])</f>
        <v/>
      </c>
      <c r="B175" s="20" t="str">
        <f>IF(Referenztabelle_Eingabe[[#This Row],[Name]]="","",Referenztabelle_Eingabe[[#This Row],[Name]])</f>
        <v/>
      </c>
      <c r="C17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5" s="20" t="str">
        <f>IF(Referenztabelle_Eingabe[[#This Row],[Betreiber Name]]="","",Referenztabelle_Eingabe[[#This Row],[Betreiber Name]])</f>
        <v/>
      </c>
      <c r="F175" s="20" t="str">
        <f>IF(Referenztabelle_Eingabe[[#This Row],[Längengrad]]="","",Referenztabelle_Eingabe[[#This Row],[Längengrad]])</f>
        <v/>
      </c>
      <c r="G175" s="20" t="str">
        <f>IF(Referenztabelle_Eingabe[[#This Row],[Breitengrad]]="","",Referenztabelle_Eingabe[[#This Row],[Breitengrad]])</f>
        <v/>
      </c>
      <c r="H17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5" s="20" t="str">
        <f>IF(Referenztabelle_Eingabe[[#This Row],[Anzahl Stellplätze]]="","",Referenztabelle_Eingabe[[#This Row],[Anzahl Stellplätze]])</f>
        <v/>
      </c>
      <c r="J175" s="20" t="str">
        <f>IF(Referenztabelle_Eingabe[[#This Row],[Anzahl Stellplätze Lademöglichkeit]]="","",Referenztabelle_Eingabe[[#This Row],[Anzahl Stellplätze Lademöglichkeit]])</f>
        <v/>
      </c>
      <c r="K175" s="20" t="str">
        <f>IF(Referenztabelle_Eingabe[[#This Row],[Anzahl Stellplätze Lastenräder]]="","",Referenztabelle_Eingabe[[#This Row],[Anzahl Stellplätze Lastenräder]])</f>
        <v/>
      </c>
      <c r="L175" s="20" t="str">
        <f>IF(Referenztabelle_Eingabe[[#This Row],[Einfahrtshöhe]]="","",Referenztabelle_Eingabe[[#This Row],[Einfahrtshöhe]])</f>
        <v/>
      </c>
      <c r="M175" s="20" t="str">
        <f>IF(Referenztabelle_Eingabe[[#This Row],[Maximale Lenkerbreite]]="","",Referenztabelle_Eingabe[[#This Row],[Maximale Lenkerbreite]])</f>
        <v/>
      </c>
      <c r="N17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5" s="20" t="str">
        <f>IF(Referenztabelle_Eingabe[[#This Row],[Überwacht?]]="","",Referenztabelle_Eingabe[[#This Row],[Überwacht?]])</f>
        <v/>
      </c>
      <c r="P175" s="20" t="str">
        <f>IF(Referenztabelle_Eingabe[[#This Row],[Überdacht?]]="","",
IF(Referenztabelle_Eingabe[[#This Row],[Überdacht?]]=TRUE,"true",
IF(Referenztabelle_Eingabe[[#This Row],[Überdacht?]]=FALSE,"false")))</f>
        <v/>
      </c>
      <c r="Q175" s="20" t="str">
        <f>IF(Referenztabelle_Eingabe[[#This Row],[Ortsbezug]]="","",Referenztabelle_Eingabe[[#This Row],[Ortsbezug]])</f>
        <v/>
      </c>
      <c r="R175" s="20" t="str">
        <f>IF(Referenztabelle_Eingabe[[#This Row],[Haltestellen-ID]]="","",Referenztabelle_Eingabe[[#This Row],[Haltestellen-ID]])</f>
        <v/>
      </c>
      <c r="S17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5" s="20" t="str">
        <f>IF(Referenztabelle_Eingabe[[#This Row],[Gebühren-Informationen]]="","",Referenztabelle_Eingabe[[#This Row],[Gebühren-Informationen]])</f>
        <v/>
      </c>
      <c r="U175" s="20" t="str">
        <f>IF(Referenztabelle_Eingabe[[#This Row],[Maximale Parkdauer]]="","",Referenztabelle_Eingabe[[#This Row],[Maximale Parkdauer]])</f>
        <v/>
      </c>
      <c r="V17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5" s="20" t="str">
        <f>IF(Referenztabelle_Eingabe[[#This Row],[Foto-URL]]="","",Referenztabelle_Eingabe[[#This Row],[Foto-URL]])</f>
        <v/>
      </c>
      <c r="X175" s="20" t="str">
        <f>IF(Referenztabelle_Eingabe[[#This Row],[Webseite]]="","",Referenztabelle_Eingabe[[#This Row],[Webseite]])</f>
        <v/>
      </c>
      <c r="Y175" s="20" t="str">
        <f>IF(Referenztabelle_Eingabe[[#This Row],[Beschreibung]]="","",Referenztabelle_Eingabe[[#This Row],[Beschreibung]])</f>
        <v/>
      </c>
      <c r="Z175" s="20" t="str">
        <f>IF(Referenztabelle_Eingabe[[#This Row],[Schlagwort]]="","",Referenztabelle_Eingabe[[#This Row],[Schlagwort]])</f>
        <v/>
      </c>
    </row>
    <row r="176" spans="1:26" x14ac:dyDescent="0.25">
      <c r="A176" s="20" t="str">
        <f>IF(Referenztabelle_Eingabe[[#This Row],[ID]]="","",Referenztabelle_Eingabe[[#This Row],[ID]])</f>
        <v/>
      </c>
      <c r="B176" s="20" t="str">
        <f>IF(Referenztabelle_Eingabe[[#This Row],[Name]]="","",Referenztabelle_Eingabe[[#This Row],[Name]])</f>
        <v/>
      </c>
      <c r="C17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6" s="20" t="str">
        <f>IF(Referenztabelle_Eingabe[[#This Row],[Betreiber Name]]="","",Referenztabelle_Eingabe[[#This Row],[Betreiber Name]])</f>
        <v/>
      </c>
      <c r="F176" s="20" t="str">
        <f>IF(Referenztabelle_Eingabe[[#This Row],[Längengrad]]="","",Referenztabelle_Eingabe[[#This Row],[Längengrad]])</f>
        <v/>
      </c>
      <c r="G176" s="20" t="str">
        <f>IF(Referenztabelle_Eingabe[[#This Row],[Breitengrad]]="","",Referenztabelle_Eingabe[[#This Row],[Breitengrad]])</f>
        <v/>
      </c>
      <c r="H17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6" s="20" t="str">
        <f>IF(Referenztabelle_Eingabe[[#This Row],[Anzahl Stellplätze]]="","",Referenztabelle_Eingabe[[#This Row],[Anzahl Stellplätze]])</f>
        <v/>
      </c>
      <c r="J176" s="20" t="str">
        <f>IF(Referenztabelle_Eingabe[[#This Row],[Anzahl Stellplätze Lademöglichkeit]]="","",Referenztabelle_Eingabe[[#This Row],[Anzahl Stellplätze Lademöglichkeit]])</f>
        <v/>
      </c>
      <c r="K176" s="20" t="str">
        <f>IF(Referenztabelle_Eingabe[[#This Row],[Anzahl Stellplätze Lastenräder]]="","",Referenztabelle_Eingabe[[#This Row],[Anzahl Stellplätze Lastenräder]])</f>
        <v/>
      </c>
      <c r="L176" s="20" t="str">
        <f>IF(Referenztabelle_Eingabe[[#This Row],[Einfahrtshöhe]]="","",Referenztabelle_Eingabe[[#This Row],[Einfahrtshöhe]])</f>
        <v/>
      </c>
      <c r="M176" s="20" t="str">
        <f>IF(Referenztabelle_Eingabe[[#This Row],[Maximale Lenkerbreite]]="","",Referenztabelle_Eingabe[[#This Row],[Maximale Lenkerbreite]])</f>
        <v/>
      </c>
      <c r="N17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6" s="20" t="str">
        <f>IF(Referenztabelle_Eingabe[[#This Row],[Überwacht?]]="","",Referenztabelle_Eingabe[[#This Row],[Überwacht?]])</f>
        <v/>
      </c>
      <c r="P176" s="20" t="str">
        <f>IF(Referenztabelle_Eingabe[[#This Row],[Überdacht?]]="","",
IF(Referenztabelle_Eingabe[[#This Row],[Überdacht?]]=TRUE,"true",
IF(Referenztabelle_Eingabe[[#This Row],[Überdacht?]]=FALSE,"false")))</f>
        <v/>
      </c>
      <c r="Q176" s="20" t="str">
        <f>IF(Referenztabelle_Eingabe[[#This Row],[Ortsbezug]]="","",Referenztabelle_Eingabe[[#This Row],[Ortsbezug]])</f>
        <v/>
      </c>
      <c r="R176" s="20" t="str">
        <f>IF(Referenztabelle_Eingabe[[#This Row],[Haltestellen-ID]]="","",Referenztabelle_Eingabe[[#This Row],[Haltestellen-ID]])</f>
        <v/>
      </c>
      <c r="S17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6" s="20" t="str">
        <f>IF(Referenztabelle_Eingabe[[#This Row],[Gebühren-Informationen]]="","",Referenztabelle_Eingabe[[#This Row],[Gebühren-Informationen]])</f>
        <v/>
      </c>
      <c r="U176" s="20" t="str">
        <f>IF(Referenztabelle_Eingabe[[#This Row],[Maximale Parkdauer]]="","",Referenztabelle_Eingabe[[#This Row],[Maximale Parkdauer]])</f>
        <v/>
      </c>
      <c r="V17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6" s="20" t="str">
        <f>IF(Referenztabelle_Eingabe[[#This Row],[Foto-URL]]="","",Referenztabelle_Eingabe[[#This Row],[Foto-URL]])</f>
        <v/>
      </c>
      <c r="X176" s="20" t="str">
        <f>IF(Referenztabelle_Eingabe[[#This Row],[Webseite]]="","",Referenztabelle_Eingabe[[#This Row],[Webseite]])</f>
        <v/>
      </c>
      <c r="Y176" s="20" t="str">
        <f>IF(Referenztabelle_Eingabe[[#This Row],[Beschreibung]]="","",Referenztabelle_Eingabe[[#This Row],[Beschreibung]])</f>
        <v/>
      </c>
      <c r="Z176" s="20" t="str">
        <f>IF(Referenztabelle_Eingabe[[#This Row],[Schlagwort]]="","",Referenztabelle_Eingabe[[#This Row],[Schlagwort]])</f>
        <v/>
      </c>
    </row>
    <row r="177" spans="1:26" x14ac:dyDescent="0.25">
      <c r="A177" s="20" t="str">
        <f>IF(Referenztabelle_Eingabe[[#This Row],[ID]]="","",Referenztabelle_Eingabe[[#This Row],[ID]])</f>
        <v/>
      </c>
      <c r="B177" s="20" t="str">
        <f>IF(Referenztabelle_Eingabe[[#This Row],[Name]]="","",Referenztabelle_Eingabe[[#This Row],[Name]])</f>
        <v/>
      </c>
      <c r="C17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7" s="20" t="str">
        <f>IF(Referenztabelle_Eingabe[[#This Row],[Betreiber Name]]="","",Referenztabelle_Eingabe[[#This Row],[Betreiber Name]])</f>
        <v/>
      </c>
      <c r="F177" s="20" t="str">
        <f>IF(Referenztabelle_Eingabe[[#This Row],[Längengrad]]="","",Referenztabelle_Eingabe[[#This Row],[Längengrad]])</f>
        <v/>
      </c>
      <c r="G177" s="20" t="str">
        <f>IF(Referenztabelle_Eingabe[[#This Row],[Breitengrad]]="","",Referenztabelle_Eingabe[[#This Row],[Breitengrad]])</f>
        <v/>
      </c>
      <c r="H17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7" s="20" t="str">
        <f>IF(Referenztabelle_Eingabe[[#This Row],[Anzahl Stellplätze]]="","",Referenztabelle_Eingabe[[#This Row],[Anzahl Stellplätze]])</f>
        <v/>
      </c>
      <c r="J177" s="20" t="str">
        <f>IF(Referenztabelle_Eingabe[[#This Row],[Anzahl Stellplätze Lademöglichkeit]]="","",Referenztabelle_Eingabe[[#This Row],[Anzahl Stellplätze Lademöglichkeit]])</f>
        <v/>
      </c>
      <c r="K177" s="20" t="str">
        <f>IF(Referenztabelle_Eingabe[[#This Row],[Anzahl Stellplätze Lastenräder]]="","",Referenztabelle_Eingabe[[#This Row],[Anzahl Stellplätze Lastenräder]])</f>
        <v/>
      </c>
      <c r="L177" s="20" t="str">
        <f>IF(Referenztabelle_Eingabe[[#This Row],[Einfahrtshöhe]]="","",Referenztabelle_Eingabe[[#This Row],[Einfahrtshöhe]])</f>
        <v/>
      </c>
      <c r="M177" s="20" t="str">
        <f>IF(Referenztabelle_Eingabe[[#This Row],[Maximale Lenkerbreite]]="","",Referenztabelle_Eingabe[[#This Row],[Maximale Lenkerbreite]])</f>
        <v/>
      </c>
      <c r="N17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7" s="20" t="str">
        <f>IF(Referenztabelle_Eingabe[[#This Row],[Überwacht?]]="","",Referenztabelle_Eingabe[[#This Row],[Überwacht?]])</f>
        <v/>
      </c>
      <c r="P177" s="20" t="str">
        <f>IF(Referenztabelle_Eingabe[[#This Row],[Überdacht?]]="","",
IF(Referenztabelle_Eingabe[[#This Row],[Überdacht?]]=TRUE,"true",
IF(Referenztabelle_Eingabe[[#This Row],[Überdacht?]]=FALSE,"false")))</f>
        <v/>
      </c>
      <c r="Q177" s="20" t="str">
        <f>IF(Referenztabelle_Eingabe[[#This Row],[Ortsbezug]]="","",Referenztabelle_Eingabe[[#This Row],[Ortsbezug]])</f>
        <v/>
      </c>
      <c r="R177" s="20" t="str">
        <f>IF(Referenztabelle_Eingabe[[#This Row],[Haltestellen-ID]]="","",Referenztabelle_Eingabe[[#This Row],[Haltestellen-ID]])</f>
        <v/>
      </c>
      <c r="S17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7" s="20" t="str">
        <f>IF(Referenztabelle_Eingabe[[#This Row],[Gebühren-Informationen]]="","",Referenztabelle_Eingabe[[#This Row],[Gebühren-Informationen]])</f>
        <v/>
      </c>
      <c r="U177" s="20" t="str">
        <f>IF(Referenztabelle_Eingabe[[#This Row],[Maximale Parkdauer]]="","",Referenztabelle_Eingabe[[#This Row],[Maximale Parkdauer]])</f>
        <v/>
      </c>
      <c r="V17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7" s="20" t="str">
        <f>IF(Referenztabelle_Eingabe[[#This Row],[Foto-URL]]="","",Referenztabelle_Eingabe[[#This Row],[Foto-URL]])</f>
        <v/>
      </c>
      <c r="X177" s="20" t="str">
        <f>IF(Referenztabelle_Eingabe[[#This Row],[Webseite]]="","",Referenztabelle_Eingabe[[#This Row],[Webseite]])</f>
        <v/>
      </c>
      <c r="Y177" s="20" t="str">
        <f>IF(Referenztabelle_Eingabe[[#This Row],[Beschreibung]]="","",Referenztabelle_Eingabe[[#This Row],[Beschreibung]])</f>
        <v/>
      </c>
      <c r="Z177" s="20" t="str">
        <f>IF(Referenztabelle_Eingabe[[#This Row],[Schlagwort]]="","",Referenztabelle_Eingabe[[#This Row],[Schlagwort]])</f>
        <v/>
      </c>
    </row>
    <row r="178" spans="1:26" x14ac:dyDescent="0.25">
      <c r="A178" s="20" t="str">
        <f>IF(Referenztabelle_Eingabe[[#This Row],[ID]]="","",Referenztabelle_Eingabe[[#This Row],[ID]])</f>
        <v/>
      </c>
      <c r="B178" s="20" t="str">
        <f>IF(Referenztabelle_Eingabe[[#This Row],[Name]]="","",Referenztabelle_Eingabe[[#This Row],[Name]])</f>
        <v/>
      </c>
      <c r="C17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8" s="20" t="str">
        <f>IF(Referenztabelle_Eingabe[[#This Row],[Betreiber Name]]="","",Referenztabelle_Eingabe[[#This Row],[Betreiber Name]])</f>
        <v/>
      </c>
      <c r="F178" s="20" t="str">
        <f>IF(Referenztabelle_Eingabe[[#This Row],[Längengrad]]="","",Referenztabelle_Eingabe[[#This Row],[Längengrad]])</f>
        <v/>
      </c>
      <c r="G178" s="20" t="str">
        <f>IF(Referenztabelle_Eingabe[[#This Row],[Breitengrad]]="","",Referenztabelle_Eingabe[[#This Row],[Breitengrad]])</f>
        <v/>
      </c>
      <c r="H17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8" s="20" t="str">
        <f>IF(Referenztabelle_Eingabe[[#This Row],[Anzahl Stellplätze]]="","",Referenztabelle_Eingabe[[#This Row],[Anzahl Stellplätze]])</f>
        <v/>
      </c>
      <c r="J178" s="20" t="str">
        <f>IF(Referenztabelle_Eingabe[[#This Row],[Anzahl Stellplätze Lademöglichkeit]]="","",Referenztabelle_Eingabe[[#This Row],[Anzahl Stellplätze Lademöglichkeit]])</f>
        <v/>
      </c>
      <c r="K178" s="20" t="str">
        <f>IF(Referenztabelle_Eingabe[[#This Row],[Anzahl Stellplätze Lastenräder]]="","",Referenztabelle_Eingabe[[#This Row],[Anzahl Stellplätze Lastenräder]])</f>
        <v/>
      </c>
      <c r="L178" s="20" t="str">
        <f>IF(Referenztabelle_Eingabe[[#This Row],[Einfahrtshöhe]]="","",Referenztabelle_Eingabe[[#This Row],[Einfahrtshöhe]])</f>
        <v/>
      </c>
      <c r="M178" s="20" t="str">
        <f>IF(Referenztabelle_Eingabe[[#This Row],[Maximale Lenkerbreite]]="","",Referenztabelle_Eingabe[[#This Row],[Maximale Lenkerbreite]])</f>
        <v/>
      </c>
      <c r="N17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8" s="20" t="str">
        <f>IF(Referenztabelle_Eingabe[[#This Row],[Überwacht?]]="","",Referenztabelle_Eingabe[[#This Row],[Überwacht?]])</f>
        <v/>
      </c>
      <c r="P178" s="20" t="str">
        <f>IF(Referenztabelle_Eingabe[[#This Row],[Überdacht?]]="","",
IF(Referenztabelle_Eingabe[[#This Row],[Überdacht?]]=TRUE,"true",
IF(Referenztabelle_Eingabe[[#This Row],[Überdacht?]]=FALSE,"false")))</f>
        <v/>
      </c>
      <c r="Q178" s="20" t="str">
        <f>IF(Referenztabelle_Eingabe[[#This Row],[Ortsbezug]]="","",Referenztabelle_Eingabe[[#This Row],[Ortsbezug]])</f>
        <v/>
      </c>
      <c r="R178" s="20" t="str">
        <f>IF(Referenztabelle_Eingabe[[#This Row],[Haltestellen-ID]]="","",Referenztabelle_Eingabe[[#This Row],[Haltestellen-ID]])</f>
        <v/>
      </c>
      <c r="S17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8" s="20" t="str">
        <f>IF(Referenztabelle_Eingabe[[#This Row],[Gebühren-Informationen]]="","",Referenztabelle_Eingabe[[#This Row],[Gebühren-Informationen]])</f>
        <v/>
      </c>
      <c r="U178" s="20" t="str">
        <f>IF(Referenztabelle_Eingabe[[#This Row],[Maximale Parkdauer]]="","",Referenztabelle_Eingabe[[#This Row],[Maximale Parkdauer]])</f>
        <v/>
      </c>
      <c r="V17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8" s="20" t="str">
        <f>IF(Referenztabelle_Eingabe[[#This Row],[Foto-URL]]="","",Referenztabelle_Eingabe[[#This Row],[Foto-URL]])</f>
        <v/>
      </c>
      <c r="X178" s="20" t="str">
        <f>IF(Referenztabelle_Eingabe[[#This Row],[Webseite]]="","",Referenztabelle_Eingabe[[#This Row],[Webseite]])</f>
        <v/>
      </c>
      <c r="Y178" s="20" t="str">
        <f>IF(Referenztabelle_Eingabe[[#This Row],[Beschreibung]]="","",Referenztabelle_Eingabe[[#This Row],[Beschreibung]])</f>
        <v/>
      </c>
      <c r="Z178" s="20" t="str">
        <f>IF(Referenztabelle_Eingabe[[#This Row],[Schlagwort]]="","",Referenztabelle_Eingabe[[#This Row],[Schlagwort]])</f>
        <v/>
      </c>
    </row>
    <row r="179" spans="1:26" x14ac:dyDescent="0.25">
      <c r="A179" s="20" t="str">
        <f>IF(Referenztabelle_Eingabe[[#This Row],[ID]]="","",Referenztabelle_Eingabe[[#This Row],[ID]])</f>
        <v/>
      </c>
      <c r="B179" s="20" t="str">
        <f>IF(Referenztabelle_Eingabe[[#This Row],[Name]]="","",Referenztabelle_Eingabe[[#This Row],[Name]])</f>
        <v/>
      </c>
      <c r="C17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7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79" s="20" t="str">
        <f>IF(Referenztabelle_Eingabe[[#This Row],[Betreiber Name]]="","",Referenztabelle_Eingabe[[#This Row],[Betreiber Name]])</f>
        <v/>
      </c>
      <c r="F179" s="20" t="str">
        <f>IF(Referenztabelle_Eingabe[[#This Row],[Längengrad]]="","",Referenztabelle_Eingabe[[#This Row],[Längengrad]])</f>
        <v/>
      </c>
      <c r="G179" s="20" t="str">
        <f>IF(Referenztabelle_Eingabe[[#This Row],[Breitengrad]]="","",Referenztabelle_Eingabe[[#This Row],[Breitengrad]])</f>
        <v/>
      </c>
      <c r="H17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79" s="20" t="str">
        <f>IF(Referenztabelle_Eingabe[[#This Row],[Anzahl Stellplätze]]="","",Referenztabelle_Eingabe[[#This Row],[Anzahl Stellplätze]])</f>
        <v/>
      </c>
      <c r="J179" s="20" t="str">
        <f>IF(Referenztabelle_Eingabe[[#This Row],[Anzahl Stellplätze Lademöglichkeit]]="","",Referenztabelle_Eingabe[[#This Row],[Anzahl Stellplätze Lademöglichkeit]])</f>
        <v/>
      </c>
      <c r="K179" s="20" t="str">
        <f>IF(Referenztabelle_Eingabe[[#This Row],[Anzahl Stellplätze Lastenräder]]="","",Referenztabelle_Eingabe[[#This Row],[Anzahl Stellplätze Lastenräder]])</f>
        <v/>
      </c>
      <c r="L179" s="20" t="str">
        <f>IF(Referenztabelle_Eingabe[[#This Row],[Einfahrtshöhe]]="","",Referenztabelle_Eingabe[[#This Row],[Einfahrtshöhe]])</f>
        <v/>
      </c>
      <c r="M179" s="20" t="str">
        <f>IF(Referenztabelle_Eingabe[[#This Row],[Maximale Lenkerbreite]]="","",Referenztabelle_Eingabe[[#This Row],[Maximale Lenkerbreite]])</f>
        <v/>
      </c>
      <c r="N17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79" s="20" t="str">
        <f>IF(Referenztabelle_Eingabe[[#This Row],[Überwacht?]]="","",Referenztabelle_Eingabe[[#This Row],[Überwacht?]])</f>
        <v/>
      </c>
      <c r="P179" s="20" t="str">
        <f>IF(Referenztabelle_Eingabe[[#This Row],[Überdacht?]]="","",
IF(Referenztabelle_Eingabe[[#This Row],[Überdacht?]]=TRUE,"true",
IF(Referenztabelle_Eingabe[[#This Row],[Überdacht?]]=FALSE,"false")))</f>
        <v/>
      </c>
      <c r="Q179" s="20" t="str">
        <f>IF(Referenztabelle_Eingabe[[#This Row],[Ortsbezug]]="","",Referenztabelle_Eingabe[[#This Row],[Ortsbezug]])</f>
        <v/>
      </c>
      <c r="R179" s="20" t="str">
        <f>IF(Referenztabelle_Eingabe[[#This Row],[Haltestellen-ID]]="","",Referenztabelle_Eingabe[[#This Row],[Haltestellen-ID]])</f>
        <v/>
      </c>
      <c r="S17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79" s="20" t="str">
        <f>IF(Referenztabelle_Eingabe[[#This Row],[Gebühren-Informationen]]="","",Referenztabelle_Eingabe[[#This Row],[Gebühren-Informationen]])</f>
        <v/>
      </c>
      <c r="U179" s="20" t="str">
        <f>IF(Referenztabelle_Eingabe[[#This Row],[Maximale Parkdauer]]="","",Referenztabelle_Eingabe[[#This Row],[Maximale Parkdauer]])</f>
        <v/>
      </c>
      <c r="V17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79" s="20" t="str">
        <f>IF(Referenztabelle_Eingabe[[#This Row],[Foto-URL]]="","",Referenztabelle_Eingabe[[#This Row],[Foto-URL]])</f>
        <v/>
      </c>
      <c r="X179" s="20" t="str">
        <f>IF(Referenztabelle_Eingabe[[#This Row],[Webseite]]="","",Referenztabelle_Eingabe[[#This Row],[Webseite]])</f>
        <v/>
      </c>
      <c r="Y179" s="20" t="str">
        <f>IF(Referenztabelle_Eingabe[[#This Row],[Beschreibung]]="","",Referenztabelle_Eingabe[[#This Row],[Beschreibung]])</f>
        <v/>
      </c>
      <c r="Z179" s="20" t="str">
        <f>IF(Referenztabelle_Eingabe[[#This Row],[Schlagwort]]="","",Referenztabelle_Eingabe[[#This Row],[Schlagwort]])</f>
        <v/>
      </c>
    </row>
    <row r="180" spans="1:26" x14ac:dyDescent="0.25">
      <c r="A180" s="20" t="str">
        <f>IF(Referenztabelle_Eingabe[[#This Row],[ID]]="","",Referenztabelle_Eingabe[[#This Row],[ID]])</f>
        <v/>
      </c>
      <c r="B180" s="20" t="str">
        <f>IF(Referenztabelle_Eingabe[[#This Row],[Name]]="","",Referenztabelle_Eingabe[[#This Row],[Name]])</f>
        <v/>
      </c>
      <c r="C18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0" s="20" t="str">
        <f>IF(Referenztabelle_Eingabe[[#This Row],[Betreiber Name]]="","",Referenztabelle_Eingabe[[#This Row],[Betreiber Name]])</f>
        <v/>
      </c>
      <c r="F180" s="20" t="str">
        <f>IF(Referenztabelle_Eingabe[[#This Row],[Längengrad]]="","",Referenztabelle_Eingabe[[#This Row],[Längengrad]])</f>
        <v/>
      </c>
      <c r="G180" s="20" t="str">
        <f>IF(Referenztabelle_Eingabe[[#This Row],[Breitengrad]]="","",Referenztabelle_Eingabe[[#This Row],[Breitengrad]])</f>
        <v/>
      </c>
      <c r="H18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0" s="20" t="str">
        <f>IF(Referenztabelle_Eingabe[[#This Row],[Anzahl Stellplätze]]="","",Referenztabelle_Eingabe[[#This Row],[Anzahl Stellplätze]])</f>
        <v/>
      </c>
      <c r="J180" s="20" t="str">
        <f>IF(Referenztabelle_Eingabe[[#This Row],[Anzahl Stellplätze Lademöglichkeit]]="","",Referenztabelle_Eingabe[[#This Row],[Anzahl Stellplätze Lademöglichkeit]])</f>
        <v/>
      </c>
      <c r="K180" s="20" t="str">
        <f>IF(Referenztabelle_Eingabe[[#This Row],[Anzahl Stellplätze Lastenräder]]="","",Referenztabelle_Eingabe[[#This Row],[Anzahl Stellplätze Lastenräder]])</f>
        <v/>
      </c>
      <c r="L180" s="20" t="str">
        <f>IF(Referenztabelle_Eingabe[[#This Row],[Einfahrtshöhe]]="","",Referenztabelle_Eingabe[[#This Row],[Einfahrtshöhe]])</f>
        <v/>
      </c>
      <c r="M180" s="20" t="str">
        <f>IF(Referenztabelle_Eingabe[[#This Row],[Maximale Lenkerbreite]]="","",Referenztabelle_Eingabe[[#This Row],[Maximale Lenkerbreite]])</f>
        <v/>
      </c>
      <c r="N18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0" s="20" t="str">
        <f>IF(Referenztabelle_Eingabe[[#This Row],[Überwacht?]]="","",Referenztabelle_Eingabe[[#This Row],[Überwacht?]])</f>
        <v/>
      </c>
      <c r="P180" s="20" t="str">
        <f>IF(Referenztabelle_Eingabe[[#This Row],[Überdacht?]]="","",
IF(Referenztabelle_Eingabe[[#This Row],[Überdacht?]]=TRUE,"true",
IF(Referenztabelle_Eingabe[[#This Row],[Überdacht?]]=FALSE,"false")))</f>
        <v/>
      </c>
      <c r="Q180" s="20" t="str">
        <f>IF(Referenztabelle_Eingabe[[#This Row],[Ortsbezug]]="","",Referenztabelle_Eingabe[[#This Row],[Ortsbezug]])</f>
        <v/>
      </c>
      <c r="R180" s="20" t="str">
        <f>IF(Referenztabelle_Eingabe[[#This Row],[Haltestellen-ID]]="","",Referenztabelle_Eingabe[[#This Row],[Haltestellen-ID]])</f>
        <v/>
      </c>
      <c r="S18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0" s="20" t="str">
        <f>IF(Referenztabelle_Eingabe[[#This Row],[Gebühren-Informationen]]="","",Referenztabelle_Eingabe[[#This Row],[Gebühren-Informationen]])</f>
        <v/>
      </c>
      <c r="U180" s="20" t="str">
        <f>IF(Referenztabelle_Eingabe[[#This Row],[Maximale Parkdauer]]="","",Referenztabelle_Eingabe[[#This Row],[Maximale Parkdauer]])</f>
        <v/>
      </c>
      <c r="V18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0" s="20" t="str">
        <f>IF(Referenztabelle_Eingabe[[#This Row],[Foto-URL]]="","",Referenztabelle_Eingabe[[#This Row],[Foto-URL]])</f>
        <v/>
      </c>
      <c r="X180" s="20" t="str">
        <f>IF(Referenztabelle_Eingabe[[#This Row],[Webseite]]="","",Referenztabelle_Eingabe[[#This Row],[Webseite]])</f>
        <v/>
      </c>
      <c r="Y180" s="20" t="str">
        <f>IF(Referenztabelle_Eingabe[[#This Row],[Beschreibung]]="","",Referenztabelle_Eingabe[[#This Row],[Beschreibung]])</f>
        <v/>
      </c>
      <c r="Z180" s="20" t="str">
        <f>IF(Referenztabelle_Eingabe[[#This Row],[Schlagwort]]="","",Referenztabelle_Eingabe[[#This Row],[Schlagwort]])</f>
        <v/>
      </c>
    </row>
    <row r="181" spans="1:26" x14ac:dyDescent="0.25">
      <c r="A181" s="20" t="str">
        <f>IF(Referenztabelle_Eingabe[[#This Row],[ID]]="","",Referenztabelle_Eingabe[[#This Row],[ID]])</f>
        <v/>
      </c>
      <c r="B181" s="20" t="str">
        <f>IF(Referenztabelle_Eingabe[[#This Row],[Name]]="","",Referenztabelle_Eingabe[[#This Row],[Name]])</f>
        <v/>
      </c>
      <c r="C18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1" s="20" t="str">
        <f>IF(Referenztabelle_Eingabe[[#This Row],[Betreiber Name]]="","",Referenztabelle_Eingabe[[#This Row],[Betreiber Name]])</f>
        <v/>
      </c>
      <c r="F181" s="20" t="str">
        <f>IF(Referenztabelle_Eingabe[[#This Row],[Längengrad]]="","",Referenztabelle_Eingabe[[#This Row],[Längengrad]])</f>
        <v/>
      </c>
      <c r="G181" s="20" t="str">
        <f>IF(Referenztabelle_Eingabe[[#This Row],[Breitengrad]]="","",Referenztabelle_Eingabe[[#This Row],[Breitengrad]])</f>
        <v/>
      </c>
      <c r="H18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1" s="20" t="str">
        <f>IF(Referenztabelle_Eingabe[[#This Row],[Anzahl Stellplätze]]="","",Referenztabelle_Eingabe[[#This Row],[Anzahl Stellplätze]])</f>
        <v/>
      </c>
      <c r="J181" s="20" t="str">
        <f>IF(Referenztabelle_Eingabe[[#This Row],[Anzahl Stellplätze Lademöglichkeit]]="","",Referenztabelle_Eingabe[[#This Row],[Anzahl Stellplätze Lademöglichkeit]])</f>
        <v/>
      </c>
      <c r="K181" s="20" t="str">
        <f>IF(Referenztabelle_Eingabe[[#This Row],[Anzahl Stellplätze Lastenräder]]="","",Referenztabelle_Eingabe[[#This Row],[Anzahl Stellplätze Lastenräder]])</f>
        <v/>
      </c>
      <c r="L181" s="20" t="str">
        <f>IF(Referenztabelle_Eingabe[[#This Row],[Einfahrtshöhe]]="","",Referenztabelle_Eingabe[[#This Row],[Einfahrtshöhe]])</f>
        <v/>
      </c>
      <c r="M181" s="20" t="str">
        <f>IF(Referenztabelle_Eingabe[[#This Row],[Maximale Lenkerbreite]]="","",Referenztabelle_Eingabe[[#This Row],[Maximale Lenkerbreite]])</f>
        <v/>
      </c>
      <c r="N18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1" s="20" t="str">
        <f>IF(Referenztabelle_Eingabe[[#This Row],[Überwacht?]]="","",Referenztabelle_Eingabe[[#This Row],[Überwacht?]])</f>
        <v/>
      </c>
      <c r="P181" s="20" t="str">
        <f>IF(Referenztabelle_Eingabe[[#This Row],[Überdacht?]]="","",
IF(Referenztabelle_Eingabe[[#This Row],[Überdacht?]]=TRUE,"true",
IF(Referenztabelle_Eingabe[[#This Row],[Überdacht?]]=FALSE,"false")))</f>
        <v/>
      </c>
      <c r="Q181" s="20" t="str">
        <f>IF(Referenztabelle_Eingabe[[#This Row],[Ortsbezug]]="","",Referenztabelle_Eingabe[[#This Row],[Ortsbezug]])</f>
        <v/>
      </c>
      <c r="R181" s="20" t="str">
        <f>IF(Referenztabelle_Eingabe[[#This Row],[Haltestellen-ID]]="","",Referenztabelle_Eingabe[[#This Row],[Haltestellen-ID]])</f>
        <v/>
      </c>
      <c r="S18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1" s="20" t="str">
        <f>IF(Referenztabelle_Eingabe[[#This Row],[Gebühren-Informationen]]="","",Referenztabelle_Eingabe[[#This Row],[Gebühren-Informationen]])</f>
        <v/>
      </c>
      <c r="U181" s="20" t="str">
        <f>IF(Referenztabelle_Eingabe[[#This Row],[Maximale Parkdauer]]="","",Referenztabelle_Eingabe[[#This Row],[Maximale Parkdauer]])</f>
        <v/>
      </c>
      <c r="V18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1" s="20" t="str">
        <f>IF(Referenztabelle_Eingabe[[#This Row],[Foto-URL]]="","",Referenztabelle_Eingabe[[#This Row],[Foto-URL]])</f>
        <v/>
      </c>
      <c r="X181" s="20" t="str">
        <f>IF(Referenztabelle_Eingabe[[#This Row],[Webseite]]="","",Referenztabelle_Eingabe[[#This Row],[Webseite]])</f>
        <v/>
      </c>
      <c r="Y181" s="20" t="str">
        <f>IF(Referenztabelle_Eingabe[[#This Row],[Beschreibung]]="","",Referenztabelle_Eingabe[[#This Row],[Beschreibung]])</f>
        <v/>
      </c>
      <c r="Z181" s="20" t="str">
        <f>IF(Referenztabelle_Eingabe[[#This Row],[Schlagwort]]="","",Referenztabelle_Eingabe[[#This Row],[Schlagwort]])</f>
        <v/>
      </c>
    </row>
    <row r="182" spans="1:26" x14ac:dyDescent="0.25">
      <c r="A182" s="20" t="str">
        <f>IF(Referenztabelle_Eingabe[[#This Row],[ID]]="","",Referenztabelle_Eingabe[[#This Row],[ID]])</f>
        <v/>
      </c>
      <c r="B182" s="20" t="str">
        <f>IF(Referenztabelle_Eingabe[[#This Row],[Name]]="","",Referenztabelle_Eingabe[[#This Row],[Name]])</f>
        <v/>
      </c>
      <c r="C18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2" s="20" t="str">
        <f>IF(Referenztabelle_Eingabe[[#This Row],[Betreiber Name]]="","",Referenztabelle_Eingabe[[#This Row],[Betreiber Name]])</f>
        <v/>
      </c>
      <c r="F182" s="20" t="str">
        <f>IF(Referenztabelle_Eingabe[[#This Row],[Längengrad]]="","",Referenztabelle_Eingabe[[#This Row],[Längengrad]])</f>
        <v/>
      </c>
      <c r="G182" s="20" t="str">
        <f>IF(Referenztabelle_Eingabe[[#This Row],[Breitengrad]]="","",Referenztabelle_Eingabe[[#This Row],[Breitengrad]])</f>
        <v/>
      </c>
      <c r="H18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2" s="20" t="str">
        <f>IF(Referenztabelle_Eingabe[[#This Row],[Anzahl Stellplätze]]="","",Referenztabelle_Eingabe[[#This Row],[Anzahl Stellplätze]])</f>
        <v/>
      </c>
      <c r="J182" s="20" t="str">
        <f>IF(Referenztabelle_Eingabe[[#This Row],[Anzahl Stellplätze Lademöglichkeit]]="","",Referenztabelle_Eingabe[[#This Row],[Anzahl Stellplätze Lademöglichkeit]])</f>
        <v/>
      </c>
      <c r="K182" s="20" t="str">
        <f>IF(Referenztabelle_Eingabe[[#This Row],[Anzahl Stellplätze Lastenräder]]="","",Referenztabelle_Eingabe[[#This Row],[Anzahl Stellplätze Lastenräder]])</f>
        <v/>
      </c>
      <c r="L182" s="20" t="str">
        <f>IF(Referenztabelle_Eingabe[[#This Row],[Einfahrtshöhe]]="","",Referenztabelle_Eingabe[[#This Row],[Einfahrtshöhe]])</f>
        <v/>
      </c>
      <c r="M182" s="20" t="str">
        <f>IF(Referenztabelle_Eingabe[[#This Row],[Maximale Lenkerbreite]]="","",Referenztabelle_Eingabe[[#This Row],[Maximale Lenkerbreite]])</f>
        <v/>
      </c>
      <c r="N18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2" s="20" t="str">
        <f>IF(Referenztabelle_Eingabe[[#This Row],[Überwacht?]]="","",Referenztabelle_Eingabe[[#This Row],[Überwacht?]])</f>
        <v/>
      </c>
      <c r="P182" s="20" t="str">
        <f>IF(Referenztabelle_Eingabe[[#This Row],[Überdacht?]]="","",
IF(Referenztabelle_Eingabe[[#This Row],[Überdacht?]]=TRUE,"true",
IF(Referenztabelle_Eingabe[[#This Row],[Überdacht?]]=FALSE,"false")))</f>
        <v/>
      </c>
      <c r="Q182" s="20" t="str">
        <f>IF(Referenztabelle_Eingabe[[#This Row],[Ortsbezug]]="","",Referenztabelle_Eingabe[[#This Row],[Ortsbezug]])</f>
        <v/>
      </c>
      <c r="R182" s="20" t="str">
        <f>IF(Referenztabelle_Eingabe[[#This Row],[Haltestellen-ID]]="","",Referenztabelle_Eingabe[[#This Row],[Haltestellen-ID]])</f>
        <v/>
      </c>
      <c r="S18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2" s="20" t="str">
        <f>IF(Referenztabelle_Eingabe[[#This Row],[Gebühren-Informationen]]="","",Referenztabelle_Eingabe[[#This Row],[Gebühren-Informationen]])</f>
        <v/>
      </c>
      <c r="U182" s="20" t="str">
        <f>IF(Referenztabelle_Eingabe[[#This Row],[Maximale Parkdauer]]="","",Referenztabelle_Eingabe[[#This Row],[Maximale Parkdauer]])</f>
        <v/>
      </c>
      <c r="V18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2" s="20" t="str">
        <f>IF(Referenztabelle_Eingabe[[#This Row],[Foto-URL]]="","",Referenztabelle_Eingabe[[#This Row],[Foto-URL]])</f>
        <v/>
      </c>
      <c r="X182" s="20" t="str">
        <f>IF(Referenztabelle_Eingabe[[#This Row],[Webseite]]="","",Referenztabelle_Eingabe[[#This Row],[Webseite]])</f>
        <v/>
      </c>
      <c r="Y182" s="20" t="str">
        <f>IF(Referenztabelle_Eingabe[[#This Row],[Beschreibung]]="","",Referenztabelle_Eingabe[[#This Row],[Beschreibung]])</f>
        <v/>
      </c>
      <c r="Z182" s="20" t="str">
        <f>IF(Referenztabelle_Eingabe[[#This Row],[Schlagwort]]="","",Referenztabelle_Eingabe[[#This Row],[Schlagwort]])</f>
        <v/>
      </c>
    </row>
    <row r="183" spans="1:26" x14ac:dyDescent="0.25">
      <c r="A183" s="20" t="str">
        <f>IF(Referenztabelle_Eingabe[[#This Row],[ID]]="","",Referenztabelle_Eingabe[[#This Row],[ID]])</f>
        <v/>
      </c>
      <c r="B183" s="20" t="str">
        <f>IF(Referenztabelle_Eingabe[[#This Row],[Name]]="","",Referenztabelle_Eingabe[[#This Row],[Name]])</f>
        <v/>
      </c>
      <c r="C18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3" s="20" t="str">
        <f>IF(Referenztabelle_Eingabe[[#This Row],[Betreiber Name]]="","",Referenztabelle_Eingabe[[#This Row],[Betreiber Name]])</f>
        <v/>
      </c>
      <c r="F183" s="20" t="str">
        <f>IF(Referenztabelle_Eingabe[[#This Row],[Längengrad]]="","",Referenztabelle_Eingabe[[#This Row],[Längengrad]])</f>
        <v/>
      </c>
      <c r="G183" s="20" t="str">
        <f>IF(Referenztabelle_Eingabe[[#This Row],[Breitengrad]]="","",Referenztabelle_Eingabe[[#This Row],[Breitengrad]])</f>
        <v/>
      </c>
      <c r="H18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3" s="20" t="str">
        <f>IF(Referenztabelle_Eingabe[[#This Row],[Anzahl Stellplätze]]="","",Referenztabelle_Eingabe[[#This Row],[Anzahl Stellplätze]])</f>
        <v/>
      </c>
      <c r="J183" s="20" t="str">
        <f>IF(Referenztabelle_Eingabe[[#This Row],[Anzahl Stellplätze Lademöglichkeit]]="","",Referenztabelle_Eingabe[[#This Row],[Anzahl Stellplätze Lademöglichkeit]])</f>
        <v/>
      </c>
      <c r="K183" s="20" t="str">
        <f>IF(Referenztabelle_Eingabe[[#This Row],[Anzahl Stellplätze Lastenräder]]="","",Referenztabelle_Eingabe[[#This Row],[Anzahl Stellplätze Lastenräder]])</f>
        <v/>
      </c>
      <c r="L183" s="20" t="str">
        <f>IF(Referenztabelle_Eingabe[[#This Row],[Einfahrtshöhe]]="","",Referenztabelle_Eingabe[[#This Row],[Einfahrtshöhe]])</f>
        <v/>
      </c>
      <c r="M183" s="20" t="str">
        <f>IF(Referenztabelle_Eingabe[[#This Row],[Maximale Lenkerbreite]]="","",Referenztabelle_Eingabe[[#This Row],[Maximale Lenkerbreite]])</f>
        <v/>
      </c>
      <c r="N18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3" s="20" t="str">
        <f>IF(Referenztabelle_Eingabe[[#This Row],[Überwacht?]]="","",Referenztabelle_Eingabe[[#This Row],[Überwacht?]])</f>
        <v/>
      </c>
      <c r="P183" s="20" t="str">
        <f>IF(Referenztabelle_Eingabe[[#This Row],[Überdacht?]]="","",
IF(Referenztabelle_Eingabe[[#This Row],[Überdacht?]]=TRUE,"true",
IF(Referenztabelle_Eingabe[[#This Row],[Überdacht?]]=FALSE,"false")))</f>
        <v/>
      </c>
      <c r="Q183" s="20" t="str">
        <f>IF(Referenztabelle_Eingabe[[#This Row],[Ortsbezug]]="","",Referenztabelle_Eingabe[[#This Row],[Ortsbezug]])</f>
        <v/>
      </c>
      <c r="R183" s="20" t="str">
        <f>IF(Referenztabelle_Eingabe[[#This Row],[Haltestellen-ID]]="","",Referenztabelle_Eingabe[[#This Row],[Haltestellen-ID]])</f>
        <v/>
      </c>
      <c r="S18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3" s="20" t="str">
        <f>IF(Referenztabelle_Eingabe[[#This Row],[Gebühren-Informationen]]="","",Referenztabelle_Eingabe[[#This Row],[Gebühren-Informationen]])</f>
        <v/>
      </c>
      <c r="U183" s="20" t="str">
        <f>IF(Referenztabelle_Eingabe[[#This Row],[Maximale Parkdauer]]="","",Referenztabelle_Eingabe[[#This Row],[Maximale Parkdauer]])</f>
        <v/>
      </c>
      <c r="V18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3" s="20" t="str">
        <f>IF(Referenztabelle_Eingabe[[#This Row],[Foto-URL]]="","",Referenztabelle_Eingabe[[#This Row],[Foto-URL]])</f>
        <v/>
      </c>
      <c r="X183" s="20" t="str">
        <f>IF(Referenztabelle_Eingabe[[#This Row],[Webseite]]="","",Referenztabelle_Eingabe[[#This Row],[Webseite]])</f>
        <v/>
      </c>
      <c r="Y183" s="20" t="str">
        <f>IF(Referenztabelle_Eingabe[[#This Row],[Beschreibung]]="","",Referenztabelle_Eingabe[[#This Row],[Beschreibung]])</f>
        <v/>
      </c>
      <c r="Z183" s="20" t="str">
        <f>IF(Referenztabelle_Eingabe[[#This Row],[Schlagwort]]="","",Referenztabelle_Eingabe[[#This Row],[Schlagwort]])</f>
        <v/>
      </c>
    </row>
    <row r="184" spans="1:26" x14ac:dyDescent="0.25">
      <c r="A184" s="20" t="str">
        <f>IF(Referenztabelle_Eingabe[[#This Row],[ID]]="","",Referenztabelle_Eingabe[[#This Row],[ID]])</f>
        <v/>
      </c>
      <c r="B184" s="20" t="str">
        <f>IF(Referenztabelle_Eingabe[[#This Row],[Name]]="","",Referenztabelle_Eingabe[[#This Row],[Name]])</f>
        <v/>
      </c>
      <c r="C18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4" s="20" t="str">
        <f>IF(Referenztabelle_Eingabe[[#This Row],[Betreiber Name]]="","",Referenztabelle_Eingabe[[#This Row],[Betreiber Name]])</f>
        <v/>
      </c>
      <c r="F184" s="20" t="str">
        <f>IF(Referenztabelle_Eingabe[[#This Row],[Längengrad]]="","",Referenztabelle_Eingabe[[#This Row],[Längengrad]])</f>
        <v/>
      </c>
      <c r="G184" s="20" t="str">
        <f>IF(Referenztabelle_Eingabe[[#This Row],[Breitengrad]]="","",Referenztabelle_Eingabe[[#This Row],[Breitengrad]])</f>
        <v/>
      </c>
      <c r="H18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4" s="20" t="str">
        <f>IF(Referenztabelle_Eingabe[[#This Row],[Anzahl Stellplätze]]="","",Referenztabelle_Eingabe[[#This Row],[Anzahl Stellplätze]])</f>
        <v/>
      </c>
      <c r="J184" s="20" t="str">
        <f>IF(Referenztabelle_Eingabe[[#This Row],[Anzahl Stellplätze Lademöglichkeit]]="","",Referenztabelle_Eingabe[[#This Row],[Anzahl Stellplätze Lademöglichkeit]])</f>
        <v/>
      </c>
      <c r="K184" s="20" t="str">
        <f>IF(Referenztabelle_Eingabe[[#This Row],[Anzahl Stellplätze Lastenräder]]="","",Referenztabelle_Eingabe[[#This Row],[Anzahl Stellplätze Lastenräder]])</f>
        <v/>
      </c>
      <c r="L184" s="20" t="str">
        <f>IF(Referenztabelle_Eingabe[[#This Row],[Einfahrtshöhe]]="","",Referenztabelle_Eingabe[[#This Row],[Einfahrtshöhe]])</f>
        <v/>
      </c>
      <c r="M184" s="20" t="str">
        <f>IF(Referenztabelle_Eingabe[[#This Row],[Maximale Lenkerbreite]]="","",Referenztabelle_Eingabe[[#This Row],[Maximale Lenkerbreite]])</f>
        <v/>
      </c>
      <c r="N18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4" s="20" t="str">
        <f>IF(Referenztabelle_Eingabe[[#This Row],[Überwacht?]]="","",Referenztabelle_Eingabe[[#This Row],[Überwacht?]])</f>
        <v/>
      </c>
      <c r="P184" s="20" t="str">
        <f>IF(Referenztabelle_Eingabe[[#This Row],[Überdacht?]]="","",
IF(Referenztabelle_Eingabe[[#This Row],[Überdacht?]]=TRUE,"true",
IF(Referenztabelle_Eingabe[[#This Row],[Überdacht?]]=FALSE,"false")))</f>
        <v/>
      </c>
      <c r="Q184" s="20" t="str">
        <f>IF(Referenztabelle_Eingabe[[#This Row],[Ortsbezug]]="","",Referenztabelle_Eingabe[[#This Row],[Ortsbezug]])</f>
        <v/>
      </c>
      <c r="R184" s="20" t="str">
        <f>IF(Referenztabelle_Eingabe[[#This Row],[Haltestellen-ID]]="","",Referenztabelle_Eingabe[[#This Row],[Haltestellen-ID]])</f>
        <v/>
      </c>
      <c r="S18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4" s="20" t="str">
        <f>IF(Referenztabelle_Eingabe[[#This Row],[Gebühren-Informationen]]="","",Referenztabelle_Eingabe[[#This Row],[Gebühren-Informationen]])</f>
        <v/>
      </c>
      <c r="U184" s="20" t="str">
        <f>IF(Referenztabelle_Eingabe[[#This Row],[Maximale Parkdauer]]="","",Referenztabelle_Eingabe[[#This Row],[Maximale Parkdauer]])</f>
        <v/>
      </c>
      <c r="V18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4" s="20" t="str">
        <f>IF(Referenztabelle_Eingabe[[#This Row],[Foto-URL]]="","",Referenztabelle_Eingabe[[#This Row],[Foto-URL]])</f>
        <v/>
      </c>
      <c r="X184" s="20" t="str">
        <f>IF(Referenztabelle_Eingabe[[#This Row],[Webseite]]="","",Referenztabelle_Eingabe[[#This Row],[Webseite]])</f>
        <v/>
      </c>
      <c r="Y184" s="20" t="str">
        <f>IF(Referenztabelle_Eingabe[[#This Row],[Beschreibung]]="","",Referenztabelle_Eingabe[[#This Row],[Beschreibung]])</f>
        <v/>
      </c>
      <c r="Z184" s="20" t="str">
        <f>IF(Referenztabelle_Eingabe[[#This Row],[Schlagwort]]="","",Referenztabelle_Eingabe[[#This Row],[Schlagwort]])</f>
        <v/>
      </c>
    </row>
    <row r="185" spans="1:26" x14ac:dyDescent="0.25">
      <c r="A185" s="20" t="str">
        <f>IF(Referenztabelle_Eingabe[[#This Row],[ID]]="","",Referenztabelle_Eingabe[[#This Row],[ID]])</f>
        <v/>
      </c>
      <c r="B185" s="20" t="str">
        <f>IF(Referenztabelle_Eingabe[[#This Row],[Name]]="","",Referenztabelle_Eingabe[[#This Row],[Name]])</f>
        <v/>
      </c>
      <c r="C18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5" s="20" t="str">
        <f>IF(Referenztabelle_Eingabe[[#This Row],[Betreiber Name]]="","",Referenztabelle_Eingabe[[#This Row],[Betreiber Name]])</f>
        <v/>
      </c>
      <c r="F185" s="20" t="str">
        <f>IF(Referenztabelle_Eingabe[[#This Row],[Längengrad]]="","",Referenztabelle_Eingabe[[#This Row],[Längengrad]])</f>
        <v/>
      </c>
      <c r="G185" s="20" t="str">
        <f>IF(Referenztabelle_Eingabe[[#This Row],[Breitengrad]]="","",Referenztabelle_Eingabe[[#This Row],[Breitengrad]])</f>
        <v/>
      </c>
      <c r="H18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5" s="20" t="str">
        <f>IF(Referenztabelle_Eingabe[[#This Row],[Anzahl Stellplätze]]="","",Referenztabelle_Eingabe[[#This Row],[Anzahl Stellplätze]])</f>
        <v/>
      </c>
      <c r="J185" s="20" t="str">
        <f>IF(Referenztabelle_Eingabe[[#This Row],[Anzahl Stellplätze Lademöglichkeit]]="","",Referenztabelle_Eingabe[[#This Row],[Anzahl Stellplätze Lademöglichkeit]])</f>
        <v/>
      </c>
      <c r="K185" s="20" t="str">
        <f>IF(Referenztabelle_Eingabe[[#This Row],[Anzahl Stellplätze Lastenräder]]="","",Referenztabelle_Eingabe[[#This Row],[Anzahl Stellplätze Lastenräder]])</f>
        <v/>
      </c>
      <c r="L185" s="20" t="str">
        <f>IF(Referenztabelle_Eingabe[[#This Row],[Einfahrtshöhe]]="","",Referenztabelle_Eingabe[[#This Row],[Einfahrtshöhe]])</f>
        <v/>
      </c>
      <c r="M185" s="20" t="str">
        <f>IF(Referenztabelle_Eingabe[[#This Row],[Maximale Lenkerbreite]]="","",Referenztabelle_Eingabe[[#This Row],[Maximale Lenkerbreite]])</f>
        <v/>
      </c>
      <c r="N18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5" s="20" t="str">
        <f>IF(Referenztabelle_Eingabe[[#This Row],[Überwacht?]]="","",Referenztabelle_Eingabe[[#This Row],[Überwacht?]])</f>
        <v/>
      </c>
      <c r="P185" s="20" t="str">
        <f>IF(Referenztabelle_Eingabe[[#This Row],[Überdacht?]]="","",
IF(Referenztabelle_Eingabe[[#This Row],[Überdacht?]]=TRUE,"true",
IF(Referenztabelle_Eingabe[[#This Row],[Überdacht?]]=FALSE,"false")))</f>
        <v/>
      </c>
      <c r="Q185" s="20" t="str">
        <f>IF(Referenztabelle_Eingabe[[#This Row],[Ortsbezug]]="","",Referenztabelle_Eingabe[[#This Row],[Ortsbezug]])</f>
        <v/>
      </c>
      <c r="R185" s="20" t="str">
        <f>IF(Referenztabelle_Eingabe[[#This Row],[Haltestellen-ID]]="","",Referenztabelle_Eingabe[[#This Row],[Haltestellen-ID]])</f>
        <v/>
      </c>
      <c r="S18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5" s="20" t="str">
        <f>IF(Referenztabelle_Eingabe[[#This Row],[Gebühren-Informationen]]="","",Referenztabelle_Eingabe[[#This Row],[Gebühren-Informationen]])</f>
        <v/>
      </c>
      <c r="U185" s="20" t="str">
        <f>IF(Referenztabelle_Eingabe[[#This Row],[Maximale Parkdauer]]="","",Referenztabelle_Eingabe[[#This Row],[Maximale Parkdauer]])</f>
        <v/>
      </c>
      <c r="V18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5" s="20" t="str">
        <f>IF(Referenztabelle_Eingabe[[#This Row],[Foto-URL]]="","",Referenztabelle_Eingabe[[#This Row],[Foto-URL]])</f>
        <v/>
      </c>
      <c r="X185" s="20" t="str">
        <f>IF(Referenztabelle_Eingabe[[#This Row],[Webseite]]="","",Referenztabelle_Eingabe[[#This Row],[Webseite]])</f>
        <v/>
      </c>
      <c r="Y185" s="20" t="str">
        <f>IF(Referenztabelle_Eingabe[[#This Row],[Beschreibung]]="","",Referenztabelle_Eingabe[[#This Row],[Beschreibung]])</f>
        <v/>
      </c>
      <c r="Z185" s="20" t="str">
        <f>IF(Referenztabelle_Eingabe[[#This Row],[Schlagwort]]="","",Referenztabelle_Eingabe[[#This Row],[Schlagwort]])</f>
        <v/>
      </c>
    </row>
    <row r="186" spans="1:26" x14ac:dyDescent="0.25">
      <c r="A186" s="20" t="str">
        <f>IF(Referenztabelle_Eingabe[[#This Row],[ID]]="","",Referenztabelle_Eingabe[[#This Row],[ID]])</f>
        <v/>
      </c>
      <c r="B186" s="20" t="str">
        <f>IF(Referenztabelle_Eingabe[[#This Row],[Name]]="","",Referenztabelle_Eingabe[[#This Row],[Name]])</f>
        <v/>
      </c>
      <c r="C18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6" s="20" t="str">
        <f>IF(Referenztabelle_Eingabe[[#This Row],[Betreiber Name]]="","",Referenztabelle_Eingabe[[#This Row],[Betreiber Name]])</f>
        <v/>
      </c>
      <c r="F186" s="20" t="str">
        <f>IF(Referenztabelle_Eingabe[[#This Row],[Längengrad]]="","",Referenztabelle_Eingabe[[#This Row],[Längengrad]])</f>
        <v/>
      </c>
      <c r="G186" s="20" t="str">
        <f>IF(Referenztabelle_Eingabe[[#This Row],[Breitengrad]]="","",Referenztabelle_Eingabe[[#This Row],[Breitengrad]])</f>
        <v/>
      </c>
      <c r="H18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6" s="20" t="str">
        <f>IF(Referenztabelle_Eingabe[[#This Row],[Anzahl Stellplätze]]="","",Referenztabelle_Eingabe[[#This Row],[Anzahl Stellplätze]])</f>
        <v/>
      </c>
      <c r="J186" s="20" t="str">
        <f>IF(Referenztabelle_Eingabe[[#This Row],[Anzahl Stellplätze Lademöglichkeit]]="","",Referenztabelle_Eingabe[[#This Row],[Anzahl Stellplätze Lademöglichkeit]])</f>
        <v/>
      </c>
      <c r="K186" s="20" t="str">
        <f>IF(Referenztabelle_Eingabe[[#This Row],[Anzahl Stellplätze Lastenräder]]="","",Referenztabelle_Eingabe[[#This Row],[Anzahl Stellplätze Lastenräder]])</f>
        <v/>
      </c>
      <c r="L186" s="20" t="str">
        <f>IF(Referenztabelle_Eingabe[[#This Row],[Einfahrtshöhe]]="","",Referenztabelle_Eingabe[[#This Row],[Einfahrtshöhe]])</f>
        <v/>
      </c>
      <c r="M186" s="20" t="str">
        <f>IF(Referenztabelle_Eingabe[[#This Row],[Maximale Lenkerbreite]]="","",Referenztabelle_Eingabe[[#This Row],[Maximale Lenkerbreite]])</f>
        <v/>
      </c>
      <c r="N18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6" s="20" t="str">
        <f>IF(Referenztabelle_Eingabe[[#This Row],[Überwacht?]]="","",Referenztabelle_Eingabe[[#This Row],[Überwacht?]])</f>
        <v/>
      </c>
      <c r="P186" s="20" t="str">
        <f>IF(Referenztabelle_Eingabe[[#This Row],[Überdacht?]]="","",
IF(Referenztabelle_Eingabe[[#This Row],[Überdacht?]]=TRUE,"true",
IF(Referenztabelle_Eingabe[[#This Row],[Überdacht?]]=FALSE,"false")))</f>
        <v/>
      </c>
      <c r="Q186" s="20" t="str">
        <f>IF(Referenztabelle_Eingabe[[#This Row],[Ortsbezug]]="","",Referenztabelle_Eingabe[[#This Row],[Ortsbezug]])</f>
        <v/>
      </c>
      <c r="R186" s="20" t="str">
        <f>IF(Referenztabelle_Eingabe[[#This Row],[Haltestellen-ID]]="","",Referenztabelle_Eingabe[[#This Row],[Haltestellen-ID]])</f>
        <v/>
      </c>
      <c r="S18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6" s="20" t="str">
        <f>IF(Referenztabelle_Eingabe[[#This Row],[Gebühren-Informationen]]="","",Referenztabelle_Eingabe[[#This Row],[Gebühren-Informationen]])</f>
        <v/>
      </c>
      <c r="U186" s="20" t="str">
        <f>IF(Referenztabelle_Eingabe[[#This Row],[Maximale Parkdauer]]="","",Referenztabelle_Eingabe[[#This Row],[Maximale Parkdauer]])</f>
        <v/>
      </c>
      <c r="V18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6" s="20" t="str">
        <f>IF(Referenztabelle_Eingabe[[#This Row],[Foto-URL]]="","",Referenztabelle_Eingabe[[#This Row],[Foto-URL]])</f>
        <v/>
      </c>
      <c r="X186" s="20" t="str">
        <f>IF(Referenztabelle_Eingabe[[#This Row],[Webseite]]="","",Referenztabelle_Eingabe[[#This Row],[Webseite]])</f>
        <v/>
      </c>
      <c r="Y186" s="20" t="str">
        <f>IF(Referenztabelle_Eingabe[[#This Row],[Beschreibung]]="","",Referenztabelle_Eingabe[[#This Row],[Beschreibung]])</f>
        <v/>
      </c>
      <c r="Z186" s="20" t="str">
        <f>IF(Referenztabelle_Eingabe[[#This Row],[Schlagwort]]="","",Referenztabelle_Eingabe[[#This Row],[Schlagwort]])</f>
        <v/>
      </c>
    </row>
    <row r="187" spans="1:26" x14ac:dyDescent="0.25">
      <c r="A187" s="20" t="str">
        <f>IF(Referenztabelle_Eingabe[[#This Row],[ID]]="","",Referenztabelle_Eingabe[[#This Row],[ID]])</f>
        <v/>
      </c>
      <c r="B187" s="20" t="str">
        <f>IF(Referenztabelle_Eingabe[[#This Row],[Name]]="","",Referenztabelle_Eingabe[[#This Row],[Name]])</f>
        <v/>
      </c>
      <c r="C18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7" s="20" t="str">
        <f>IF(Referenztabelle_Eingabe[[#This Row],[Betreiber Name]]="","",Referenztabelle_Eingabe[[#This Row],[Betreiber Name]])</f>
        <v/>
      </c>
      <c r="F187" s="20" t="str">
        <f>IF(Referenztabelle_Eingabe[[#This Row],[Längengrad]]="","",Referenztabelle_Eingabe[[#This Row],[Längengrad]])</f>
        <v/>
      </c>
      <c r="G187" s="20" t="str">
        <f>IF(Referenztabelle_Eingabe[[#This Row],[Breitengrad]]="","",Referenztabelle_Eingabe[[#This Row],[Breitengrad]])</f>
        <v/>
      </c>
      <c r="H18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7" s="20" t="str">
        <f>IF(Referenztabelle_Eingabe[[#This Row],[Anzahl Stellplätze]]="","",Referenztabelle_Eingabe[[#This Row],[Anzahl Stellplätze]])</f>
        <v/>
      </c>
      <c r="J187" s="20" t="str">
        <f>IF(Referenztabelle_Eingabe[[#This Row],[Anzahl Stellplätze Lademöglichkeit]]="","",Referenztabelle_Eingabe[[#This Row],[Anzahl Stellplätze Lademöglichkeit]])</f>
        <v/>
      </c>
      <c r="K187" s="20" t="str">
        <f>IF(Referenztabelle_Eingabe[[#This Row],[Anzahl Stellplätze Lastenräder]]="","",Referenztabelle_Eingabe[[#This Row],[Anzahl Stellplätze Lastenräder]])</f>
        <v/>
      </c>
      <c r="L187" s="20" t="str">
        <f>IF(Referenztabelle_Eingabe[[#This Row],[Einfahrtshöhe]]="","",Referenztabelle_Eingabe[[#This Row],[Einfahrtshöhe]])</f>
        <v/>
      </c>
      <c r="M187" s="20" t="str">
        <f>IF(Referenztabelle_Eingabe[[#This Row],[Maximale Lenkerbreite]]="","",Referenztabelle_Eingabe[[#This Row],[Maximale Lenkerbreite]])</f>
        <v/>
      </c>
      <c r="N18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7" s="20" t="str">
        <f>IF(Referenztabelle_Eingabe[[#This Row],[Überwacht?]]="","",Referenztabelle_Eingabe[[#This Row],[Überwacht?]])</f>
        <v/>
      </c>
      <c r="P187" s="20" t="str">
        <f>IF(Referenztabelle_Eingabe[[#This Row],[Überdacht?]]="","",
IF(Referenztabelle_Eingabe[[#This Row],[Überdacht?]]=TRUE,"true",
IF(Referenztabelle_Eingabe[[#This Row],[Überdacht?]]=FALSE,"false")))</f>
        <v/>
      </c>
      <c r="Q187" s="20" t="str">
        <f>IF(Referenztabelle_Eingabe[[#This Row],[Ortsbezug]]="","",Referenztabelle_Eingabe[[#This Row],[Ortsbezug]])</f>
        <v/>
      </c>
      <c r="R187" s="20" t="str">
        <f>IF(Referenztabelle_Eingabe[[#This Row],[Haltestellen-ID]]="","",Referenztabelle_Eingabe[[#This Row],[Haltestellen-ID]])</f>
        <v/>
      </c>
      <c r="S18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7" s="20" t="str">
        <f>IF(Referenztabelle_Eingabe[[#This Row],[Gebühren-Informationen]]="","",Referenztabelle_Eingabe[[#This Row],[Gebühren-Informationen]])</f>
        <v/>
      </c>
      <c r="U187" s="20" t="str">
        <f>IF(Referenztabelle_Eingabe[[#This Row],[Maximale Parkdauer]]="","",Referenztabelle_Eingabe[[#This Row],[Maximale Parkdauer]])</f>
        <v/>
      </c>
      <c r="V18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7" s="20" t="str">
        <f>IF(Referenztabelle_Eingabe[[#This Row],[Foto-URL]]="","",Referenztabelle_Eingabe[[#This Row],[Foto-URL]])</f>
        <v/>
      </c>
      <c r="X187" s="20" t="str">
        <f>IF(Referenztabelle_Eingabe[[#This Row],[Webseite]]="","",Referenztabelle_Eingabe[[#This Row],[Webseite]])</f>
        <v/>
      </c>
      <c r="Y187" s="20" t="str">
        <f>IF(Referenztabelle_Eingabe[[#This Row],[Beschreibung]]="","",Referenztabelle_Eingabe[[#This Row],[Beschreibung]])</f>
        <v/>
      </c>
      <c r="Z187" s="20" t="str">
        <f>IF(Referenztabelle_Eingabe[[#This Row],[Schlagwort]]="","",Referenztabelle_Eingabe[[#This Row],[Schlagwort]])</f>
        <v/>
      </c>
    </row>
    <row r="188" spans="1:26" x14ac:dyDescent="0.25">
      <c r="A188" s="20" t="str">
        <f>IF(Referenztabelle_Eingabe[[#This Row],[ID]]="","",Referenztabelle_Eingabe[[#This Row],[ID]])</f>
        <v/>
      </c>
      <c r="B188" s="20" t="str">
        <f>IF(Referenztabelle_Eingabe[[#This Row],[Name]]="","",Referenztabelle_Eingabe[[#This Row],[Name]])</f>
        <v/>
      </c>
      <c r="C18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8" s="20" t="str">
        <f>IF(Referenztabelle_Eingabe[[#This Row],[Betreiber Name]]="","",Referenztabelle_Eingabe[[#This Row],[Betreiber Name]])</f>
        <v/>
      </c>
      <c r="F188" s="20" t="str">
        <f>IF(Referenztabelle_Eingabe[[#This Row],[Längengrad]]="","",Referenztabelle_Eingabe[[#This Row],[Längengrad]])</f>
        <v/>
      </c>
      <c r="G188" s="20" t="str">
        <f>IF(Referenztabelle_Eingabe[[#This Row],[Breitengrad]]="","",Referenztabelle_Eingabe[[#This Row],[Breitengrad]])</f>
        <v/>
      </c>
      <c r="H18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8" s="20" t="str">
        <f>IF(Referenztabelle_Eingabe[[#This Row],[Anzahl Stellplätze]]="","",Referenztabelle_Eingabe[[#This Row],[Anzahl Stellplätze]])</f>
        <v/>
      </c>
      <c r="J188" s="20" t="str">
        <f>IF(Referenztabelle_Eingabe[[#This Row],[Anzahl Stellplätze Lademöglichkeit]]="","",Referenztabelle_Eingabe[[#This Row],[Anzahl Stellplätze Lademöglichkeit]])</f>
        <v/>
      </c>
      <c r="K188" s="20" t="str">
        <f>IF(Referenztabelle_Eingabe[[#This Row],[Anzahl Stellplätze Lastenräder]]="","",Referenztabelle_Eingabe[[#This Row],[Anzahl Stellplätze Lastenräder]])</f>
        <v/>
      </c>
      <c r="L188" s="20" t="str">
        <f>IF(Referenztabelle_Eingabe[[#This Row],[Einfahrtshöhe]]="","",Referenztabelle_Eingabe[[#This Row],[Einfahrtshöhe]])</f>
        <v/>
      </c>
      <c r="M188" s="20" t="str">
        <f>IF(Referenztabelle_Eingabe[[#This Row],[Maximale Lenkerbreite]]="","",Referenztabelle_Eingabe[[#This Row],[Maximale Lenkerbreite]])</f>
        <v/>
      </c>
      <c r="N18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8" s="20" t="str">
        <f>IF(Referenztabelle_Eingabe[[#This Row],[Überwacht?]]="","",Referenztabelle_Eingabe[[#This Row],[Überwacht?]])</f>
        <v/>
      </c>
      <c r="P188" s="20" t="str">
        <f>IF(Referenztabelle_Eingabe[[#This Row],[Überdacht?]]="","",
IF(Referenztabelle_Eingabe[[#This Row],[Überdacht?]]=TRUE,"true",
IF(Referenztabelle_Eingabe[[#This Row],[Überdacht?]]=FALSE,"false")))</f>
        <v/>
      </c>
      <c r="Q188" s="20" t="str">
        <f>IF(Referenztabelle_Eingabe[[#This Row],[Ortsbezug]]="","",Referenztabelle_Eingabe[[#This Row],[Ortsbezug]])</f>
        <v/>
      </c>
      <c r="R188" s="20" t="str">
        <f>IF(Referenztabelle_Eingabe[[#This Row],[Haltestellen-ID]]="","",Referenztabelle_Eingabe[[#This Row],[Haltestellen-ID]])</f>
        <v/>
      </c>
      <c r="S18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8" s="20" t="str">
        <f>IF(Referenztabelle_Eingabe[[#This Row],[Gebühren-Informationen]]="","",Referenztabelle_Eingabe[[#This Row],[Gebühren-Informationen]])</f>
        <v/>
      </c>
      <c r="U188" s="20" t="str">
        <f>IF(Referenztabelle_Eingabe[[#This Row],[Maximale Parkdauer]]="","",Referenztabelle_Eingabe[[#This Row],[Maximale Parkdauer]])</f>
        <v/>
      </c>
      <c r="V18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8" s="20" t="str">
        <f>IF(Referenztabelle_Eingabe[[#This Row],[Foto-URL]]="","",Referenztabelle_Eingabe[[#This Row],[Foto-URL]])</f>
        <v/>
      </c>
      <c r="X188" s="20" t="str">
        <f>IF(Referenztabelle_Eingabe[[#This Row],[Webseite]]="","",Referenztabelle_Eingabe[[#This Row],[Webseite]])</f>
        <v/>
      </c>
      <c r="Y188" s="20" t="str">
        <f>IF(Referenztabelle_Eingabe[[#This Row],[Beschreibung]]="","",Referenztabelle_Eingabe[[#This Row],[Beschreibung]])</f>
        <v/>
      </c>
      <c r="Z188" s="20" t="str">
        <f>IF(Referenztabelle_Eingabe[[#This Row],[Schlagwort]]="","",Referenztabelle_Eingabe[[#This Row],[Schlagwort]])</f>
        <v/>
      </c>
    </row>
    <row r="189" spans="1:26" x14ac:dyDescent="0.25">
      <c r="A189" s="20" t="str">
        <f>IF(Referenztabelle_Eingabe[[#This Row],[ID]]="","",Referenztabelle_Eingabe[[#This Row],[ID]])</f>
        <v/>
      </c>
      <c r="B189" s="20" t="str">
        <f>IF(Referenztabelle_Eingabe[[#This Row],[Name]]="","",Referenztabelle_Eingabe[[#This Row],[Name]])</f>
        <v/>
      </c>
      <c r="C18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8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89" s="20" t="str">
        <f>IF(Referenztabelle_Eingabe[[#This Row],[Betreiber Name]]="","",Referenztabelle_Eingabe[[#This Row],[Betreiber Name]])</f>
        <v/>
      </c>
      <c r="F189" s="20" t="str">
        <f>IF(Referenztabelle_Eingabe[[#This Row],[Längengrad]]="","",Referenztabelle_Eingabe[[#This Row],[Längengrad]])</f>
        <v/>
      </c>
      <c r="G189" s="20" t="str">
        <f>IF(Referenztabelle_Eingabe[[#This Row],[Breitengrad]]="","",Referenztabelle_Eingabe[[#This Row],[Breitengrad]])</f>
        <v/>
      </c>
      <c r="H18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89" s="20" t="str">
        <f>IF(Referenztabelle_Eingabe[[#This Row],[Anzahl Stellplätze]]="","",Referenztabelle_Eingabe[[#This Row],[Anzahl Stellplätze]])</f>
        <v/>
      </c>
      <c r="J189" s="20" t="str">
        <f>IF(Referenztabelle_Eingabe[[#This Row],[Anzahl Stellplätze Lademöglichkeit]]="","",Referenztabelle_Eingabe[[#This Row],[Anzahl Stellplätze Lademöglichkeit]])</f>
        <v/>
      </c>
      <c r="K189" s="20" t="str">
        <f>IF(Referenztabelle_Eingabe[[#This Row],[Anzahl Stellplätze Lastenräder]]="","",Referenztabelle_Eingabe[[#This Row],[Anzahl Stellplätze Lastenräder]])</f>
        <v/>
      </c>
      <c r="L189" s="20" t="str">
        <f>IF(Referenztabelle_Eingabe[[#This Row],[Einfahrtshöhe]]="","",Referenztabelle_Eingabe[[#This Row],[Einfahrtshöhe]])</f>
        <v/>
      </c>
      <c r="M189" s="20" t="str">
        <f>IF(Referenztabelle_Eingabe[[#This Row],[Maximale Lenkerbreite]]="","",Referenztabelle_Eingabe[[#This Row],[Maximale Lenkerbreite]])</f>
        <v/>
      </c>
      <c r="N18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89" s="20" t="str">
        <f>IF(Referenztabelle_Eingabe[[#This Row],[Überwacht?]]="","",Referenztabelle_Eingabe[[#This Row],[Überwacht?]])</f>
        <v/>
      </c>
      <c r="P189" s="20" t="str">
        <f>IF(Referenztabelle_Eingabe[[#This Row],[Überdacht?]]="","",
IF(Referenztabelle_Eingabe[[#This Row],[Überdacht?]]=TRUE,"true",
IF(Referenztabelle_Eingabe[[#This Row],[Überdacht?]]=FALSE,"false")))</f>
        <v/>
      </c>
      <c r="Q189" s="20" t="str">
        <f>IF(Referenztabelle_Eingabe[[#This Row],[Ortsbezug]]="","",Referenztabelle_Eingabe[[#This Row],[Ortsbezug]])</f>
        <v/>
      </c>
      <c r="R189" s="20" t="str">
        <f>IF(Referenztabelle_Eingabe[[#This Row],[Haltestellen-ID]]="","",Referenztabelle_Eingabe[[#This Row],[Haltestellen-ID]])</f>
        <v/>
      </c>
      <c r="S18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89" s="20" t="str">
        <f>IF(Referenztabelle_Eingabe[[#This Row],[Gebühren-Informationen]]="","",Referenztabelle_Eingabe[[#This Row],[Gebühren-Informationen]])</f>
        <v/>
      </c>
      <c r="U189" s="20" t="str">
        <f>IF(Referenztabelle_Eingabe[[#This Row],[Maximale Parkdauer]]="","",Referenztabelle_Eingabe[[#This Row],[Maximale Parkdauer]])</f>
        <v/>
      </c>
      <c r="V18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89" s="20" t="str">
        <f>IF(Referenztabelle_Eingabe[[#This Row],[Foto-URL]]="","",Referenztabelle_Eingabe[[#This Row],[Foto-URL]])</f>
        <v/>
      </c>
      <c r="X189" s="20" t="str">
        <f>IF(Referenztabelle_Eingabe[[#This Row],[Webseite]]="","",Referenztabelle_Eingabe[[#This Row],[Webseite]])</f>
        <v/>
      </c>
      <c r="Y189" s="20" t="str">
        <f>IF(Referenztabelle_Eingabe[[#This Row],[Beschreibung]]="","",Referenztabelle_Eingabe[[#This Row],[Beschreibung]])</f>
        <v/>
      </c>
      <c r="Z189" s="20" t="str">
        <f>IF(Referenztabelle_Eingabe[[#This Row],[Schlagwort]]="","",Referenztabelle_Eingabe[[#This Row],[Schlagwort]])</f>
        <v/>
      </c>
    </row>
    <row r="190" spans="1:26" x14ac:dyDescent="0.25">
      <c r="A190" s="20" t="str">
        <f>IF(Referenztabelle_Eingabe[[#This Row],[ID]]="","",Referenztabelle_Eingabe[[#This Row],[ID]])</f>
        <v/>
      </c>
      <c r="B190" s="20" t="str">
        <f>IF(Referenztabelle_Eingabe[[#This Row],[Name]]="","",Referenztabelle_Eingabe[[#This Row],[Name]])</f>
        <v/>
      </c>
      <c r="C19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0" s="20" t="str">
        <f>IF(Referenztabelle_Eingabe[[#This Row],[Betreiber Name]]="","",Referenztabelle_Eingabe[[#This Row],[Betreiber Name]])</f>
        <v/>
      </c>
      <c r="F190" s="20" t="str">
        <f>IF(Referenztabelle_Eingabe[[#This Row],[Längengrad]]="","",Referenztabelle_Eingabe[[#This Row],[Längengrad]])</f>
        <v/>
      </c>
      <c r="G190" s="20" t="str">
        <f>IF(Referenztabelle_Eingabe[[#This Row],[Breitengrad]]="","",Referenztabelle_Eingabe[[#This Row],[Breitengrad]])</f>
        <v/>
      </c>
      <c r="H19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0" s="20" t="str">
        <f>IF(Referenztabelle_Eingabe[[#This Row],[Anzahl Stellplätze]]="","",Referenztabelle_Eingabe[[#This Row],[Anzahl Stellplätze]])</f>
        <v/>
      </c>
      <c r="J190" s="20" t="str">
        <f>IF(Referenztabelle_Eingabe[[#This Row],[Anzahl Stellplätze Lademöglichkeit]]="","",Referenztabelle_Eingabe[[#This Row],[Anzahl Stellplätze Lademöglichkeit]])</f>
        <v/>
      </c>
      <c r="K190" s="20" t="str">
        <f>IF(Referenztabelle_Eingabe[[#This Row],[Anzahl Stellplätze Lastenräder]]="","",Referenztabelle_Eingabe[[#This Row],[Anzahl Stellplätze Lastenräder]])</f>
        <v/>
      </c>
      <c r="L190" s="20" t="str">
        <f>IF(Referenztabelle_Eingabe[[#This Row],[Einfahrtshöhe]]="","",Referenztabelle_Eingabe[[#This Row],[Einfahrtshöhe]])</f>
        <v/>
      </c>
      <c r="M190" s="20" t="str">
        <f>IF(Referenztabelle_Eingabe[[#This Row],[Maximale Lenkerbreite]]="","",Referenztabelle_Eingabe[[#This Row],[Maximale Lenkerbreite]])</f>
        <v/>
      </c>
      <c r="N19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0" s="20" t="str">
        <f>IF(Referenztabelle_Eingabe[[#This Row],[Überwacht?]]="","",Referenztabelle_Eingabe[[#This Row],[Überwacht?]])</f>
        <v/>
      </c>
      <c r="P190" s="20" t="str">
        <f>IF(Referenztabelle_Eingabe[[#This Row],[Überdacht?]]="","",
IF(Referenztabelle_Eingabe[[#This Row],[Überdacht?]]=TRUE,"true",
IF(Referenztabelle_Eingabe[[#This Row],[Überdacht?]]=FALSE,"false")))</f>
        <v/>
      </c>
      <c r="Q190" s="20" t="str">
        <f>IF(Referenztabelle_Eingabe[[#This Row],[Ortsbezug]]="","",Referenztabelle_Eingabe[[#This Row],[Ortsbezug]])</f>
        <v/>
      </c>
      <c r="R190" s="20" t="str">
        <f>IF(Referenztabelle_Eingabe[[#This Row],[Haltestellen-ID]]="","",Referenztabelle_Eingabe[[#This Row],[Haltestellen-ID]])</f>
        <v/>
      </c>
      <c r="S19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0" s="20" t="str">
        <f>IF(Referenztabelle_Eingabe[[#This Row],[Gebühren-Informationen]]="","",Referenztabelle_Eingabe[[#This Row],[Gebühren-Informationen]])</f>
        <v/>
      </c>
      <c r="U190" s="20" t="str">
        <f>IF(Referenztabelle_Eingabe[[#This Row],[Maximale Parkdauer]]="","",Referenztabelle_Eingabe[[#This Row],[Maximale Parkdauer]])</f>
        <v/>
      </c>
      <c r="V19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0" s="20" t="str">
        <f>IF(Referenztabelle_Eingabe[[#This Row],[Foto-URL]]="","",Referenztabelle_Eingabe[[#This Row],[Foto-URL]])</f>
        <v/>
      </c>
      <c r="X190" s="20" t="str">
        <f>IF(Referenztabelle_Eingabe[[#This Row],[Webseite]]="","",Referenztabelle_Eingabe[[#This Row],[Webseite]])</f>
        <v/>
      </c>
      <c r="Y190" s="20" t="str">
        <f>IF(Referenztabelle_Eingabe[[#This Row],[Beschreibung]]="","",Referenztabelle_Eingabe[[#This Row],[Beschreibung]])</f>
        <v/>
      </c>
      <c r="Z190" s="20" t="str">
        <f>IF(Referenztabelle_Eingabe[[#This Row],[Schlagwort]]="","",Referenztabelle_Eingabe[[#This Row],[Schlagwort]])</f>
        <v/>
      </c>
    </row>
    <row r="191" spans="1:26" x14ac:dyDescent="0.25">
      <c r="A191" s="20" t="str">
        <f>IF(Referenztabelle_Eingabe[[#This Row],[ID]]="","",Referenztabelle_Eingabe[[#This Row],[ID]])</f>
        <v/>
      </c>
      <c r="B191" s="20" t="str">
        <f>IF(Referenztabelle_Eingabe[[#This Row],[Name]]="","",Referenztabelle_Eingabe[[#This Row],[Name]])</f>
        <v/>
      </c>
      <c r="C19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1" s="20" t="str">
        <f>IF(Referenztabelle_Eingabe[[#This Row],[Betreiber Name]]="","",Referenztabelle_Eingabe[[#This Row],[Betreiber Name]])</f>
        <v/>
      </c>
      <c r="F191" s="20" t="str">
        <f>IF(Referenztabelle_Eingabe[[#This Row],[Längengrad]]="","",Referenztabelle_Eingabe[[#This Row],[Längengrad]])</f>
        <v/>
      </c>
      <c r="G191" s="20" t="str">
        <f>IF(Referenztabelle_Eingabe[[#This Row],[Breitengrad]]="","",Referenztabelle_Eingabe[[#This Row],[Breitengrad]])</f>
        <v/>
      </c>
      <c r="H19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1" s="20" t="str">
        <f>IF(Referenztabelle_Eingabe[[#This Row],[Anzahl Stellplätze]]="","",Referenztabelle_Eingabe[[#This Row],[Anzahl Stellplätze]])</f>
        <v/>
      </c>
      <c r="J191" s="20" t="str">
        <f>IF(Referenztabelle_Eingabe[[#This Row],[Anzahl Stellplätze Lademöglichkeit]]="","",Referenztabelle_Eingabe[[#This Row],[Anzahl Stellplätze Lademöglichkeit]])</f>
        <v/>
      </c>
      <c r="K191" s="20" t="str">
        <f>IF(Referenztabelle_Eingabe[[#This Row],[Anzahl Stellplätze Lastenräder]]="","",Referenztabelle_Eingabe[[#This Row],[Anzahl Stellplätze Lastenräder]])</f>
        <v/>
      </c>
      <c r="L191" s="20" t="str">
        <f>IF(Referenztabelle_Eingabe[[#This Row],[Einfahrtshöhe]]="","",Referenztabelle_Eingabe[[#This Row],[Einfahrtshöhe]])</f>
        <v/>
      </c>
      <c r="M191" s="20" t="str">
        <f>IF(Referenztabelle_Eingabe[[#This Row],[Maximale Lenkerbreite]]="","",Referenztabelle_Eingabe[[#This Row],[Maximale Lenkerbreite]])</f>
        <v/>
      </c>
      <c r="N19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1" s="20" t="str">
        <f>IF(Referenztabelle_Eingabe[[#This Row],[Überwacht?]]="","",Referenztabelle_Eingabe[[#This Row],[Überwacht?]])</f>
        <v/>
      </c>
      <c r="P191" s="20" t="str">
        <f>IF(Referenztabelle_Eingabe[[#This Row],[Überdacht?]]="","",
IF(Referenztabelle_Eingabe[[#This Row],[Überdacht?]]=TRUE,"true",
IF(Referenztabelle_Eingabe[[#This Row],[Überdacht?]]=FALSE,"false")))</f>
        <v/>
      </c>
      <c r="Q191" s="20" t="str">
        <f>IF(Referenztabelle_Eingabe[[#This Row],[Ortsbezug]]="","",Referenztabelle_Eingabe[[#This Row],[Ortsbezug]])</f>
        <v/>
      </c>
      <c r="R191" s="20" t="str">
        <f>IF(Referenztabelle_Eingabe[[#This Row],[Haltestellen-ID]]="","",Referenztabelle_Eingabe[[#This Row],[Haltestellen-ID]])</f>
        <v/>
      </c>
      <c r="S19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1" s="20" t="str">
        <f>IF(Referenztabelle_Eingabe[[#This Row],[Gebühren-Informationen]]="","",Referenztabelle_Eingabe[[#This Row],[Gebühren-Informationen]])</f>
        <v/>
      </c>
      <c r="U191" s="20" t="str">
        <f>IF(Referenztabelle_Eingabe[[#This Row],[Maximale Parkdauer]]="","",Referenztabelle_Eingabe[[#This Row],[Maximale Parkdauer]])</f>
        <v/>
      </c>
      <c r="V19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1" s="20" t="str">
        <f>IF(Referenztabelle_Eingabe[[#This Row],[Foto-URL]]="","",Referenztabelle_Eingabe[[#This Row],[Foto-URL]])</f>
        <v/>
      </c>
      <c r="X191" s="20" t="str">
        <f>IF(Referenztabelle_Eingabe[[#This Row],[Webseite]]="","",Referenztabelle_Eingabe[[#This Row],[Webseite]])</f>
        <v/>
      </c>
      <c r="Y191" s="20" t="str">
        <f>IF(Referenztabelle_Eingabe[[#This Row],[Beschreibung]]="","",Referenztabelle_Eingabe[[#This Row],[Beschreibung]])</f>
        <v/>
      </c>
      <c r="Z191" s="20" t="str">
        <f>IF(Referenztabelle_Eingabe[[#This Row],[Schlagwort]]="","",Referenztabelle_Eingabe[[#This Row],[Schlagwort]])</f>
        <v/>
      </c>
    </row>
    <row r="192" spans="1:26" x14ac:dyDescent="0.25">
      <c r="A192" s="20" t="str">
        <f>IF(Referenztabelle_Eingabe[[#This Row],[ID]]="","",Referenztabelle_Eingabe[[#This Row],[ID]])</f>
        <v/>
      </c>
      <c r="B192" s="20" t="str">
        <f>IF(Referenztabelle_Eingabe[[#This Row],[Name]]="","",Referenztabelle_Eingabe[[#This Row],[Name]])</f>
        <v/>
      </c>
      <c r="C19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2" s="20" t="str">
        <f>IF(Referenztabelle_Eingabe[[#This Row],[Betreiber Name]]="","",Referenztabelle_Eingabe[[#This Row],[Betreiber Name]])</f>
        <v/>
      </c>
      <c r="F192" s="20" t="str">
        <f>IF(Referenztabelle_Eingabe[[#This Row],[Längengrad]]="","",Referenztabelle_Eingabe[[#This Row],[Längengrad]])</f>
        <v/>
      </c>
      <c r="G192" s="20" t="str">
        <f>IF(Referenztabelle_Eingabe[[#This Row],[Breitengrad]]="","",Referenztabelle_Eingabe[[#This Row],[Breitengrad]])</f>
        <v/>
      </c>
      <c r="H19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2" s="20" t="str">
        <f>IF(Referenztabelle_Eingabe[[#This Row],[Anzahl Stellplätze]]="","",Referenztabelle_Eingabe[[#This Row],[Anzahl Stellplätze]])</f>
        <v/>
      </c>
      <c r="J192" s="20" t="str">
        <f>IF(Referenztabelle_Eingabe[[#This Row],[Anzahl Stellplätze Lademöglichkeit]]="","",Referenztabelle_Eingabe[[#This Row],[Anzahl Stellplätze Lademöglichkeit]])</f>
        <v/>
      </c>
      <c r="K192" s="20" t="str">
        <f>IF(Referenztabelle_Eingabe[[#This Row],[Anzahl Stellplätze Lastenräder]]="","",Referenztabelle_Eingabe[[#This Row],[Anzahl Stellplätze Lastenräder]])</f>
        <v/>
      </c>
      <c r="L192" s="20" t="str">
        <f>IF(Referenztabelle_Eingabe[[#This Row],[Einfahrtshöhe]]="","",Referenztabelle_Eingabe[[#This Row],[Einfahrtshöhe]])</f>
        <v/>
      </c>
      <c r="M192" s="20" t="str">
        <f>IF(Referenztabelle_Eingabe[[#This Row],[Maximale Lenkerbreite]]="","",Referenztabelle_Eingabe[[#This Row],[Maximale Lenkerbreite]])</f>
        <v/>
      </c>
      <c r="N19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2" s="20" t="str">
        <f>IF(Referenztabelle_Eingabe[[#This Row],[Überwacht?]]="","",Referenztabelle_Eingabe[[#This Row],[Überwacht?]])</f>
        <v/>
      </c>
      <c r="P192" s="20" t="str">
        <f>IF(Referenztabelle_Eingabe[[#This Row],[Überdacht?]]="","",
IF(Referenztabelle_Eingabe[[#This Row],[Überdacht?]]=TRUE,"true",
IF(Referenztabelle_Eingabe[[#This Row],[Überdacht?]]=FALSE,"false")))</f>
        <v/>
      </c>
      <c r="Q192" s="20" t="str">
        <f>IF(Referenztabelle_Eingabe[[#This Row],[Ortsbezug]]="","",Referenztabelle_Eingabe[[#This Row],[Ortsbezug]])</f>
        <v/>
      </c>
      <c r="R192" s="20" t="str">
        <f>IF(Referenztabelle_Eingabe[[#This Row],[Haltestellen-ID]]="","",Referenztabelle_Eingabe[[#This Row],[Haltestellen-ID]])</f>
        <v/>
      </c>
      <c r="S19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2" s="20" t="str">
        <f>IF(Referenztabelle_Eingabe[[#This Row],[Gebühren-Informationen]]="","",Referenztabelle_Eingabe[[#This Row],[Gebühren-Informationen]])</f>
        <v/>
      </c>
      <c r="U192" s="20" t="str">
        <f>IF(Referenztabelle_Eingabe[[#This Row],[Maximale Parkdauer]]="","",Referenztabelle_Eingabe[[#This Row],[Maximale Parkdauer]])</f>
        <v/>
      </c>
      <c r="V19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2" s="20" t="str">
        <f>IF(Referenztabelle_Eingabe[[#This Row],[Foto-URL]]="","",Referenztabelle_Eingabe[[#This Row],[Foto-URL]])</f>
        <v/>
      </c>
      <c r="X192" s="20" t="str">
        <f>IF(Referenztabelle_Eingabe[[#This Row],[Webseite]]="","",Referenztabelle_Eingabe[[#This Row],[Webseite]])</f>
        <v/>
      </c>
      <c r="Y192" s="20" t="str">
        <f>IF(Referenztabelle_Eingabe[[#This Row],[Beschreibung]]="","",Referenztabelle_Eingabe[[#This Row],[Beschreibung]])</f>
        <v/>
      </c>
      <c r="Z192" s="20" t="str">
        <f>IF(Referenztabelle_Eingabe[[#This Row],[Schlagwort]]="","",Referenztabelle_Eingabe[[#This Row],[Schlagwort]])</f>
        <v/>
      </c>
    </row>
    <row r="193" spans="1:26" x14ac:dyDescent="0.25">
      <c r="A193" s="20" t="str">
        <f>IF(Referenztabelle_Eingabe[[#This Row],[ID]]="","",Referenztabelle_Eingabe[[#This Row],[ID]])</f>
        <v/>
      </c>
      <c r="B193" s="20" t="str">
        <f>IF(Referenztabelle_Eingabe[[#This Row],[Name]]="","",Referenztabelle_Eingabe[[#This Row],[Name]])</f>
        <v/>
      </c>
      <c r="C19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3" s="20" t="str">
        <f>IF(Referenztabelle_Eingabe[[#This Row],[Betreiber Name]]="","",Referenztabelle_Eingabe[[#This Row],[Betreiber Name]])</f>
        <v/>
      </c>
      <c r="F193" s="20" t="str">
        <f>IF(Referenztabelle_Eingabe[[#This Row],[Längengrad]]="","",Referenztabelle_Eingabe[[#This Row],[Längengrad]])</f>
        <v/>
      </c>
      <c r="G193" s="20" t="str">
        <f>IF(Referenztabelle_Eingabe[[#This Row],[Breitengrad]]="","",Referenztabelle_Eingabe[[#This Row],[Breitengrad]])</f>
        <v/>
      </c>
      <c r="H19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3" s="20" t="str">
        <f>IF(Referenztabelle_Eingabe[[#This Row],[Anzahl Stellplätze]]="","",Referenztabelle_Eingabe[[#This Row],[Anzahl Stellplätze]])</f>
        <v/>
      </c>
      <c r="J193" s="20" t="str">
        <f>IF(Referenztabelle_Eingabe[[#This Row],[Anzahl Stellplätze Lademöglichkeit]]="","",Referenztabelle_Eingabe[[#This Row],[Anzahl Stellplätze Lademöglichkeit]])</f>
        <v/>
      </c>
      <c r="K193" s="20" t="str">
        <f>IF(Referenztabelle_Eingabe[[#This Row],[Anzahl Stellplätze Lastenräder]]="","",Referenztabelle_Eingabe[[#This Row],[Anzahl Stellplätze Lastenräder]])</f>
        <v/>
      </c>
      <c r="L193" s="20" t="str">
        <f>IF(Referenztabelle_Eingabe[[#This Row],[Einfahrtshöhe]]="","",Referenztabelle_Eingabe[[#This Row],[Einfahrtshöhe]])</f>
        <v/>
      </c>
      <c r="M193" s="20" t="str">
        <f>IF(Referenztabelle_Eingabe[[#This Row],[Maximale Lenkerbreite]]="","",Referenztabelle_Eingabe[[#This Row],[Maximale Lenkerbreite]])</f>
        <v/>
      </c>
      <c r="N19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3" s="20" t="str">
        <f>IF(Referenztabelle_Eingabe[[#This Row],[Überwacht?]]="","",Referenztabelle_Eingabe[[#This Row],[Überwacht?]])</f>
        <v/>
      </c>
      <c r="P193" s="20" t="str">
        <f>IF(Referenztabelle_Eingabe[[#This Row],[Überdacht?]]="","",
IF(Referenztabelle_Eingabe[[#This Row],[Überdacht?]]=TRUE,"true",
IF(Referenztabelle_Eingabe[[#This Row],[Überdacht?]]=FALSE,"false")))</f>
        <v/>
      </c>
      <c r="Q193" s="20" t="str">
        <f>IF(Referenztabelle_Eingabe[[#This Row],[Ortsbezug]]="","",Referenztabelle_Eingabe[[#This Row],[Ortsbezug]])</f>
        <v/>
      </c>
      <c r="R193" s="20" t="str">
        <f>IF(Referenztabelle_Eingabe[[#This Row],[Haltestellen-ID]]="","",Referenztabelle_Eingabe[[#This Row],[Haltestellen-ID]])</f>
        <v/>
      </c>
      <c r="S19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3" s="20" t="str">
        <f>IF(Referenztabelle_Eingabe[[#This Row],[Gebühren-Informationen]]="","",Referenztabelle_Eingabe[[#This Row],[Gebühren-Informationen]])</f>
        <v/>
      </c>
      <c r="U193" s="20" t="str">
        <f>IF(Referenztabelle_Eingabe[[#This Row],[Maximale Parkdauer]]="","",Referenztabelle_Eingabe[[#This Row],[Maximale Parkdauer]])</f>
        <v/>
      </c>
      <c r="V19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3" s="20" t="str">
        <f>IF(Referenztabelle_Eingabe[[#This Row],[Foto-URL]]="","",Referenztabelle_Eingabe[[#This Row],[Foto-URL]])</f>
        <v/>
      </c>
      <c r="X193" s="20" t="str">
        <f>IF(Referenztabelle_Eingabe[[#This Row],[Webseite]]="","",Referenztabelle_Eingabe[[#This Row],[Webseite]])</f>
        <v/>
      </c>
      <c r="Y193" s="20" t="str">
        <f>IF(Referenztabelle_Eingabe[[#This Row],[Beschreibung]]="","",Referenztabelle_Eingabe[[#This Row],[Beschreibung]])</f>
        <v/>
      </c>
      <c r="Z193" s="20" t="str">
        <f>IF(Referenztabelle_Eingabe[[#This Row],[Schlagwort]]="","",Referenztabelle_Eingabe[[#This Row],[Schlagwort]])</f>
        <v/>
      </c>
    </row>
    <row r="194" spans="1:26" x14ac:dyDescent="0.25">
      <c r="A194" s="20" t="str">
        <f>IF(Referenztabelle_Eingabe[[#This Row],[ID]]="","",Referenztabelle_Eingabe[[#This Row],[ID]])</f>
        <v/>
      </c>
      <c r="B194" s="20" t="str">
        <f>IF(Referenztabelle_Eingabe[[#This Row],[Name]]="","",Referenztabelle_Eingabe[[#This Row],[Name]])</f>
        <v/>
      </c>
      <c r="C19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4" s="20" t="str">
        <f>IF(Referenztabelle_Eingabe[[#This Row],[Betreiber Name]]="","",Referenztabelle_Eingabe[[#This Row],[Betreiber Name]])</f>
        <v/>
      </c>
      <c r="F194" s="20" t="str">
        <f>IF(Referenztabelle_Eingabe[[#This Row],[Längengrad]]="","",Referenztabelle_Eingabe[[#This Row],[Längengrad]])</f>
        <v/>
      </c>
      <c r="G194" s="20" t="str">
        <f>IF(Referenztabelle_Eingabe[[#This Row],[Breitengrad]]="","",Referenztabelle_Eingabe[[#This Row],[Breitengrad]])</f>
        <v/>
      </c>
      <c r="H19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4" s="20" t="str">
        <f>IF(Referenztabelle_Eingabe[[#This Row],[Anzahl Stellplätze]]="","",Referenztabelle_Eingabe[[#This Row],[Anzahl Stellplätze]])</f>
        <v/>
      </c>
      <c r="J194" s="20" t="str">
        <f>IF(Referenztabelle_Eingabe[[#This Row],[Anzahl Stellplätze Lademöglichkeit]]="","",Referenztabelle_Eingabe[[#This Row],[Anzahl Stellplätze Lademöglichkeit]])</f>
        <v/>
      </c>
      <c r="K194" s="20" t="str">
        <f>IF(Referenztabelle_Eingabe[[#This Row],[Anzahl Stellplätze Lastenräder]]="","",Referenztabelle_Eingabe[[#This Row],[Anzahl Stellplätze Lastenräder]])</f>
        <v/>
      </c>
      <c r="L194" s="20" t="str">
        <f>IF(Referenztabelle_Eingabe[[#This Row],[Einfahrtshöhe]]="","",Referenztabelle_Eingabe[[#This Row],[Einfahrtshöhe]])</f>
        <v/>
      </c>
      <c r="M194" s="20" t="str">
        <f>IF(Referenztabelle_Eingabe[[#This Row],[Maximale Lenkerbreite]]="","",Referenztabelle_Eingabe[[#This Row],[Maximale Lenkerbreite]])</f>
        <v/>
      </c>
      <c r="N19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4" s="20" t="str">
        <f>IF(Referenztabelle_Eingabe[[#This Row],[Überwacht?]]="","",Referenztabelle_Eingabe[[#This Row],[Überwacht?]])</f>
        <v/>
      </c>
      <c r="P194" s="20" t="str">
        <f>IF(Referenztabelle_Eingabe[[#This Row],[Überdacht?]]="","",
IF(Referenztabelle_Eingabe[[#This Row],[Überdacht?]]=TRUE,"true",
IF(Referenztabelle_Eingabe[[#This Row],[Überdacht?]]=FALSE,"false")))</f>
        <v/>
      </c>
      <c r="Q194" s="20" t="str">
        <f>IF(Referenztabelle_Eingabe[[#This Row],[Ortsbezug]]="","",Referenztabelle_Eingabe[[#This Row],[Ortsbezug]])</f>
        <v/>
      </c>
      <c r="R194" s="20" t="str">
        <f>IF(Referenztabelle_Eingabe[[#This Row],[Haltestellen-ID]]="","",Referenztabelle_Eingabe[[#This Row],[Haltestellen-ID]])</f>
        <v/>
      </c>
      <c r="S19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4" s="20" t="str">
        <f>IF(Referenztabelle_Eingabe[[#This Row],[Gebühren-Informationen]]="","",Referenztabelle_Eingabe[[#This Row],[Gebühren-Informationen]])</f>
        <v/>
      </c>
      <c r="U194" s="20" t="str">
        <f>IF(Referenztabelle_Eingabe[[#This Row],[Maximale Parkdauer]]="","",Referenztabelle_Eingabe[[#This Row],[Maximale Parkdauer]])</f>
        <v/>
      </c>
      <c r="V19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4" s="20" t="str">
        <f>IF(Referenztabelle_Eingabe[[#This Row],[Foto-URL]]="","",Referenztabelle_Eingabe[[#This Row],[Foto-URL]])</f>
        <v/>
      </c>
      <c r="X194" s="20" t="str">
        <f>IF(Referenztabelle_Eingabe[[#This Row],[Webseite]]="","",Referenztabelle_Eingabe[[#This Row],[Webseite]])</f>
        <v/>
      </c>
      <c r="Y194" s="20" t="str">
        <f>IF(Referenztabelle_Eingabe[[#This Row],[Beschreibung]]="","",Referenztabelle_Eingabe[[#This Row],[Beschreibung]])</f>
        <v/>
      </c>
      <c r="Z194" s="20" t="str">
        <f>IF(Referenztabelle_Eingabe[[#This Row],[Schlagwort]]="","",Referenztabelle_Eingabe[[#This Row],[Schlagwort]])</f>
        <v/>
      </c>
    </row>
    <row r="195" spans="1:26" x14ac:dyDescent="0.25">
      <c r="A195" s="20" t="str">
        <f>IF(Referenztabelle_Eingabe[[#This Row],[ID]]="","",Referenztabelle_Eingabe[[#This Row],[ID]])</f>
        <v/>
      </c>
      <c r="B195" s="20" t="str">
        <f>IF(Referenztabelle_Eingabe[[#This Row],[Name]]="","",Referenztabelle_Eingabe[[#This Row],[Name]])</f>
        <v/>
      </c>
      <c r="C19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5" s="20" t="str">
        <f>IF(Referenztabelle_Eingabe[[#This Row],[Betreiber Name]]="","",Referenztabelle_Eingabe[[#This Row],[Betreiber Name]])</f>
        <v/>
      </c>
      <c r="F195" s="20" t="str">
        <f>IF(Referenztabelle_Eingabe[[#This Row],[Längengrad]]="","",Referenztabelle_Eingabe[[#This Row],[Längengrad]])</f>
        <v/>
      </c>
      <c r="G195" s="20" t="str">
        <f>IF(Referenztabelle_Eingabe[[#This Row],[Breitengrad]]="","",Referenztabelle_Eingabe[[#This Row],[Breitengrad]])</f>
        <v/>
      </c>
      <c r="H19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5" s="20" t="str">
        <f>IF(Referenztabelle_Eingabe[[#This Row],[Anzahl Stellplätze]]="","",Referenztabelle_Eingabe[[#This Row],[Anzahl Stellplätze]])</f>
        <v/>
      </c>
      <c r="J195" s="20" t="str">
        <f>IF(Referenztabelle_Eingabe[[#This Row],[Anzahl Stellplätze Lademöglichkeit]]="","",Referenztabelle_Eingabe[[#This Row],[Anzahl Stellplätze Lademöglichkeit]])</f>
        <v/>
      </c>
      <c r="K195" s="20" t="str">
        <f>IF(Referenztabelle_Eingabe[[#This Row],[Anzahl Stellplätze Lastenräder]]="","",Referenztabelle_Eingabe[[#This Row],[Anzahl Stellplätze Lastenräder]])</f>
        <v/>
      </c>
      <c r="L195" s="20" t="str">
        <f>IF(Referenztabelle_Eingabe[[#This Row],[Einfahrtshöhe]]="","",Referenztabelle_Eingabe[[#This Row],[Einfahrtshöhe]])</f>
        <v/>
      </c>
      <c r="M195" s="20" t="str">
        <f>IF(Referenztabelle_Eingabe[[#This Row],[Maximale Lenkerbreite]]="","",Referenztabelle_Eingabe[[#This Row],[Maximale Lenkerbreite]])</f>
        <v/>
      </c>
      <c r="N19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5" s="20" t="str">
        <f>IF(Referenztabelle_Eingabe[[#This Row],[Überwacht?]]="","",Referenztabelle_Eingabe[[#This Row],[Überwacht?]])</f>
        <v/>
      </c>
      <c r="P195" s="20" t="str">
        <f>IF(Referenztabelle_Eingabe[[#This Row],[Überdacht?]]="","",
IF(Referenztabelle_Eingabe[[#This Row],[Überdacht?]]=TRUE,"true",
IF(Referenztabelle_Eingabe[[#This Row],[Überdacht?]]=FALSE,"false")))</f>
        <v/>
      </c>
      <c r="Q195" s="20" t="str">
        <f>IF(Referenztabelle_Eingabe[[#This Row],[Ortsbezug]]="","",Referenztabelle_Eingabe[[#This Row],[Ortsbezug]])</f>
        <v/>
      </c>
      <c r="R195" s="20" t="str">
        <f>IF(Referenztabelle_Eingabe[[#This Row],[Haltestellen-ID]]="","",Referenztabelle_Eingabe[[#This Row],[Haltestellen-ID]])</f>
        <v/>
      </c>
      <c r="S19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5" s="20" t="str">
        <f>IF(Referenztabelle_Eingabe[[#This Row],[Gebühren-Informationen]]="","",Referenztabelle_Eingabe[[#This Row],[Gebühren-Informationen]])</f>
        <v/>
      </c>
      <c r="U195" s="20" t="str">
        <f>IF(Referenztabelle_Eingabe[[#This Row],[Maximale Parkdauer]]="","",Referenztabelle_Eingabe[[#This Row],[Maximale Parkdauer]])</f>
        <v/>
      </c>
      <c r="V19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5" s="20" t="str">
        <f>IF(Referenztabelle_Eingabe[[#This Row],[Foto-URL]]="","",Referenztabelle_Eingabe[[#This Row],[Foto-URL]])</f>
        <v/>
      </c>
      <c r="X195" s="20" t="str">
        <f>IF(Referenztabelle_Eingabe[[#This Row],[Webseite]]="","",Referenztabelle_Eingabe[[#This Row],[Webseite]])</f>
        <v/>
      </c>
      <c r="Y195" s="20" t="str">
        <f>IF(Referenztabelle_Eingabe[[#This Row],[Beschreibung]]="","",Referenztabelle_Eingabe[[#This Row],[Beschreibung]])</f>
        <v/>
      </c>
      <c r="Z195" s="20" t="str">
        <f>IF(Referenztabelle_Eingabe[[#This Row],[Schlagwort]]="","",Referenztabelle_Eingabe[[#This Row],[Schlagwort]])</f>
        <v/>
      </c>
    </row>
    <row r="196" spans="1:26" x14ac:dyDescent="0.25">
      <c r="A196" s="20" t="str">
        <f>IF(Referenztabelle_Eingabe[[#This Row],[ID]]="","",Referenztabelle_Eingabe[[#This Row],[ID]])</f>
        <v/>
      </c>
      <c r="B196" s="20" t="str">
        <f>IF(Referenztabelle_Eingabe[[#This Row],[Name]]="","",Referenztabelle_Eingabe[[#This Row],[Name]])</f>
        <v/>
      </c>
      <c r="C19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6" s="20" t="str">
        <f>IF(Referenztabelle_Eingabe[[#This Row],[Betreiber Name]]="","",Referenztabelle_Eingabe[[#This Row],[Betreiber Name]])</f>
        <v/>
      </c>
      <c r="F196" s="20" t="str">
        <f>IF(Referenztabelle_Eingabe[[#This Row],[Längengrad]]="","",Referenztabelle_Eingabe[[#This Row],[Längengrad]])</f>
        <v/>
      </c>
      <c r="G196" s="20" t="str">
        <f>IF(Referenztabelle_Eingabe[[#This Row],[Breitengrad]]="","",Referenztabelle_Eingabe[[#This Row],[Breitengrad]])</f>
        <v/>
      </c>
      <c r="H19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6" s="20" t="str">
        <f>IF(Referenztabelle_Eingabe[[#This Row],[Anzahl Stellplätze]]="","",Referenztabelle_Eingabe[[#This Row],[Anzahl Stellplätze]])</f>
        <v/>
      </c>
      <c r="J196" s="20" t="str">
        <f>IF(Referenztabelle_Eingabe[[#This Row],[Anzahl Stellplätze Lademöglichkeit]]="","",Referenztabelle_Eingabe[[#This Row],[Anzahl Stellplätze Lademöglichkeit]])</f>
        <v/>
      </c>
      <c r="K196" s="20" t="str">
        <f>IF(Referenztabelle_Eingabe[[#This Row],[Anzahl Stellplätze Lastenräder]]="","",Referenztabelle_Eingabe[[#This Row],[Anzahl Stellplätze Lastenräder]])</f>
        <v/>
      </c>
      <c r="L196" s="20" t="str">
        <f>IF(Referenztabelle_Eingabe[[#This Row],[Einfahrtshöhe]]="","",Referenztabelle_Eingabe[[#This Row],[Einfahrtshöhe]])</f>
        <v/>
      </c>
      <c r="M196" s="20" t="str">
        <f>IF(Referenztabelle_Eingabe[[#This Row],[Maximale Lenkerbreite]]="","",Referenztabelle_Eingabe[[#This Row],[Maximale Lenkerbreite]])</f>
        <v/>
      </c>
      <c r="N19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6" s="20" t="str">
        <f>IF(Referenztabelle_Eingabe[[#This Row],[Überwacht?]]="","",Referenztabelle_Eingabe[[#This Row],[Überwacht?]])</f>
        <v/>
      </c>
      <c r="P196" s="20" t="str">
        <f>IF(Referenztabelle_Eingabe[[#This Row],[Überdacht?]]="","",
IF(Referenztabelle_Eingabe[[#This Row],[Überdacht?]]=TRUE,"true",
IF(Referenztabelle_Eingabe[[#This Row],[Überdacht?]]=FALSE,"false")))</f>
        <v/>
      </c>
      <c r="Q196" s="20" t="str">
        <f>IF(Referenztabelle_Eingabe[[#This Row],[Ortsbezug]]="","",Referenztabelle_Eingabe[[#This Row],[Ortsbezug]])</f>
        <v/>
      </c>
      <c r="R196" s="20" t="str">
        <f>IF(Referenztabelle_Eingabe[[#This Row],[Haltestellen-ID]]="","",Referenztabelle_Eingabe[[#This Row],[Haltestellen-ID]])</f>
        <v/>
      </c>
      <c r="S19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6" s="20" t="str">
        <f>IF(Referenztabelle_Eingabe[[#This Row],[Gebühren-Informationen]]="","",Referenztabelle_Eingabe[[#This Row],[Gebühren-Informationen]])</f>
        <v/>
      </c>
      <c r="U196" s="20" t="str">
        <f>IF(Referenztabelle_Eingabe[[#This Row],[Maximale Parkdauer]]="","",Referenztabelle_Eingabe[[#This Row],[Maximale Parkdauer]])</f>
        <v/>
      </c>
      <c r="V19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6" s="20" t="str">
        <f>IF(Referenztabelle_Eingabe[[#This Row],[Foto-URL]]="","",Referenztabelle_Eingabe[[#This Row],[Foto-URL]])</f>
        <v/>
      </c>
      <c r="X196" s="20" t="str">
        <f>IF(Referenztabelle_Eingabe[[#This Row],[Webseite]]="","",Referenztabelle_Eingabe[[#This Row],[Webseite]])</f>
        <v/>
      </c>
      <c r="Y196" s="20" t="str">
        <f>IF(Referenztabelle_Eingabe[[#This Row],[Beschreibung]]="","",Referenztabelle_Eingabe[[#This Row],[Beschreibung]])</f>
        <v/>
      </c>
      <c r="Z196" s="20" t="str">
        <f>IF(Referenztabelle_Eingabe[[#This Row],[Schlagwort]]="","",Referenztabelle_Eingabe[[#This Row],[Schlagwort]])</f>
        <v/>
      </c>
    </row>
    <row r="197" spans="1:26" x14ac:dyDescent="0.25">
      <c r="A197" s="20" t="str">
        <f>IF(Referenztabelle_Eingabe[[#This Row],[ID]]="","",Referenztabelle_Eingabe[[#This Row],[ID]])</f>
        <v/>
      </c>
      <c r="B197" s="20" t="str">
        <f>IF(Referenztabelle_Eingabe[[#This Row],[Name]]="","",Referenztabelle_Eingabe[[#This Row],[Name]])</f>
        <v/>
      </c>
      <c r="C19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7" s="20" t="str">
        <f>IF(Referenztabelle_Eingabe[[#This Row],[Betreiber Name]]="","",Referenztabelle_Eingabe[[#This Row],[Betreiber Name]])</f>
        <v/>
      </c>
      <c r="F197" s="20" t="str">
        <f>IF(Referenztabelle_Eingabe[[#This Row],[Längengrad]]="","",Referenztabelle_Eingabe[[#This Row],[Längengrad]])</f>
        <v/>
      </c>
      <c r="G197" s="20" t="str">
        <f>IF(Referenztabelle_Eingabe[[#This Row],[Breitengrad]]="","",Referenztabelle_Eingabe[[#This Row],[Breitengrad]])</f>
        <v/>
      </c>
      <c r="H19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7" s="20" t="str">
        <f>IF(Referenztabelle_Eingabe[[#This Row],[Anzahl Stellplätze]]="","",Referenztabelle_Eingabe[[#This Row],[Anzahl Stellplätze]])</f>
        <v/>
      </c>
      <c r="J197" s="20" t="str">
        <f>IF(Referenztabelle_Eingabe[[#This Row],[Anzahl Stellplätze Lademöglichkeit]]="","",Referenztabelle_Eingabe[[#This Row],[Anzahl Stellplätze Lademöglichkeit]])</f>
        <v/>
      </c>
      <c r="K197" s="20" t="str">
        <f>IF(Referenztabelle_Eingabe[[#This Row],[Anzahl Stellplätze Lastenräder]]="","",Referenztabelle_Eingabe[[#This Row],[Anzahl Stellplätze Lastenräder]])</f>
        <v/>
      </c>
      <c r="L197" s="20" t="str">
        <f>IF(Referenztabelle_Eingabe[[#This Row],[Einfahrtshöhe]]="","",Referenztabelle_Eingabe[[#This Row],[Einfahrtshöhe]])</f>
        <v/>
      </c>
      <c r="M197" s="20" t="str">
        <f>IF(Referenztabelle_Eingabe[[#This Row],[Maximale Lenkerbreite]]="","",Referenztabelle_Eingabe[[#This Row],[Maximale Lenkerbreite]])</f>
        <v/>
      </c>
      <c r="N19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7" s="20" t="str">
        <f>IF(Referenztabelle_Eingabe[[#This Row],[Überwacht?]]="","",Referenztabelle_Eingabe[[#This Row],[Überwacht?]])</f>
        <v/>
      </c>
      <c r="P197" s="20" t="str">
        <f>IF(Referenztabelle_Eingabe[[#This Row],[Überdacht?]]="","",
IF(Referenztabelle_Eingabe[[#This Row],[Überdacht?]]=TRUE,"true",
IF(Referenztabelle_Eingabe[[#This Row],[Überdacht?]]=FALSE,"false")))</f>
        <v/>
      </c>
      <c r="Q197" s="20" t="str">
        <f>IF(Referenztabelle_Eingabe[[#This Row],[Ortsbezug]]="","",Referenztabelle_Eingabe[[#This Row],[Ortsbezug]])</f>
        <v/>
      </c>
      <c r="R197" s="20" t="str">
        <f>IF(Referenztabelle_Eingabe[[#This Row],[Haltestellen-ID]]="","",Referenztabelle_Eingabe[[#This Row],[Haltestellen-ID]])</f>
        <v/>
      </c>
      <c r="S19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7" s="20" t="str">
        <f>IF(Referenztabelle_Eingabe[[#This Row],[Gebühren-Informationen]]="","",Referenztabelle_Eingabe[[#This Row],[Gebühren-Informationen]])</f>
        <v/>
      </c>
      <c r="U197" s="20" t="str">
        <f>IF(Referenztabelle_Eingabe[[#This Row],[Maximale Parkdauer]]="","",Referenztabelle_Eingabe[[#This Row],[Maximale Parkdauer]])</f>
        <v/>
      </c>
      <c r="V19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7" s="20" t="str">
        <f>IF(Referenztabelle_Eingabe[[#This Row],[Foto-URL]]="","",Referenztabelle_Eingabe[[#This Row],[Foto-URL]])</f>
        <v/>
      </c>
      <c r="X197" s="20" t="str">
        <f>IF(Referenztabelle_Eingabe[[#This Row],[Webseite]]="","",Referenztabelle_Eingabe[[#This Row],[Webseite]])</f>
        <v/>
      </c>
      <c r="Y197" s="20" t="str">
        <f>IF(Referenztabelle_Eingabe[[#This Row],[Beschreibung]]="","",Referenztabelle_Eingabe[[#This Row],[Beschreibung]])</f>
        <v/>
      </c>
      <c r="Z197" s="20" t="str">
        <f>IF(Referenztabelle_Eingabe[[#This Row],[Schlagwort]]="","",Referenztabelle_Eingabe[[#This Row],[Schlagwort]])</f>
        <v/>
      </c>
    </row>
    <row r="198" spans="1:26" x14ac:dyDescent="0.25">
      <c r="A198" s="20" t="str">
        <f>IF(Referenztabelle_Eingabe[[#This Row],[ID]]="","",Referenztabelle_Eingabe[[#This Row],[ID]])</f>
        <v/>
      </c>
      <c r="B198" s="20" t="str">
        <f>IF(Referenztabelle_Eingabe[[#This Row],[Name]]="","",Referenztabelle_Eingabe[[#This Row],[Name]])</f>
        <v/>
      </c>
      <c r="C19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8" s="20" t="str">
        <f>IF(Referenztabelle_Eingabe[[#This Row],[Betreiber Name]]="","",Referenztabelle_Eingabe[[#This Row],[Betreiber Name]])</f>
        <v/>
      </c>
      <c r="F198" s="20" t="str">
        <f>IF(Referenztabelle_Eingabe[[#This Row],[Längengrad]]="","",Referenztabelle_Eingabe[[#This Row],[Längengrad]])</f>
        <v/>
      </c>
      <c r="G198" s="20" t="str">
        <f>IF(Referenztabelle_Eingabe[[#This Row],[Breitengrad]]="","",Referenztabelle_Eingabe[[#This Row],[Breitengrad]])</f>
        <v/>
      </c>
      <c r="H19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8" s="20" t="str">
        <f>IF(Referenztabelle_Eingabe[[#This Row],[Anzahl Stellplätze]]="","",Referenztabelle_Eingabe[[#This Row],[Anzahl Stellplätze]])</f>
        <v/>
      </c>
      <c r="J198" s="20" t="str">
        <f>IF(Referenztabelle_Eingabe[[#This Row],[Anzahl Stellplätze Lademöglichkeit]]="","",Referenztabelle_Eingabe[[#This Row],[Anzahl Stellplätze Lademöglichkeit]])</f>
        <v/>
      </c>
      <c r="K198" s="20" t="str">
        <f>IF(Referenztabelle_Eingabe[[#This Row],[Anzahl Stellplätze Lastenräder]]="","",Referenztabelle_Eingabe[[#This Row],[Anzahl Stellplätze Lastenräder]])</f>
        <v/>
      </c>
      <c r="L198" s="20" t="str">
        <f>IF(Referenztabelle_Eingabe[[#This Row],[Einfahrtshöhe]]="","",Referenztabelle_Eingabe[[#This Row],[Einfahrtshöhe]])</f>
        <v/>
      </c>
      <c r="M198" s="20" t="str">
        <f>IF(Referenztabelle_Eingabe[[#This Row],[Maximale Lenkerbreite]]="","",Referenztabelle_Eingabe[[#This Row],[Maximale Lenkerbreite]])</f>
        <v/>
      </c>
      <c r="N19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8" s="20" t="str">
        <f>IF(Referenztabelle_Eingabe[[#This Row],[Überwacht?]]="","",Referenztabelle_Eingabe[[#This Row],[Überwacht?]])</f>
        <v/>
      </c>
      <c r="P198" s="20" t="str">
        <f>IF(Referenztabelle_Eingabe[[#This Row],[Überdacht?]]="","",
IF(Referenztabelle_Eingabe[[#This Row],[Überdacht?]]=TRUE,"true",
IF(Referenztabelle_Eingabe[[#This Row],[Überdacht?]]=FALSE,"false")))</f>
        <v/>
      </c>
      <c r="Q198" s="20" t="str">
        <f>IF(Referenztabelle_Eingabe[[#This Row],[Ortsbezug]]="","",Referenztabelle_Eingabe[[#This Row],[Ortsbezug]])</f>
        <v/>
      </c>
      <c r="R198" s="20" t="str">
        <f>IF(Referenztabelle_Eingabe[[#This Row],[Haltestellen-ID]]="","",Referenztabelle_Eingabe[[#This Row],[Haltestellen-ID]])</f>
        <v/>
      </c>
      <c r="S19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8" s="20" t="str">
        <f>IF(Referenztabelle_Eingabe[[#This Row],[Gebühren-Informationen]]="","",Referenztabelle_Eingabe[[#This Row],[Gebühren-Informationen]])</f>
        <v/>
      </c>
      <c r="U198" s="20" t="str">
        <f>IF(Referenztabelle_Eingabe[[#This Row],[Maximale Parkdauer]]="","",Referenztabelle_Eingabe[[#This Row],[Maximale Parkdauer]])</f>
        <v/>
      </c>
      <c r="V19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8" s="20" t="str">
        <f>IF(Referenztabelle_Eingabe[[#This Row],[Foto-URL]]="","",Referenztabelle_Eingabe[[#This Row],[Foto-URL]])</f>
        <v/>
      </c>
      <c r="X198" s="20" t="str">
        <f>IF(Referenztabelle_Eingabe[[#This Row],[Webseite]]="","",Referenztabelle_Eingabe[[#This Row],[Webseite]])</f>
        <v/>
      </c>
      <c r="Y198" s="20" t="str">
        <f>IF(Referenztabelle_Eingabe[[#This Row],[Beschreibung]]="","",Referenztabelle_Eingabe[[#This Row],[Beschreibung]])</f>
        <v/>
      </c>
      <c r="Z198" s="20" t="str">
        <f>IF(Referenztabelle_Eingabe[[#This Row],[Schlagwort]]="","",Referenztabelle_Eingabe[[#This Row],[Schlagwort]])</f>
        <v/>
      </c>
    </row>
    <row r="199" spans="1:26" x14ac:dyDescent="0.25">
      <c r="A199" s="20" t="str">
        <f>IF(Referenztabelle_Eingabe[[#This Row],[ID]]="","",Referenztabelle_Eingabe[[#This Row],[ID]])</f>
        <v/>
      </c>
      <c r="B199" s="20" t="str">
        <f>IF(Referenztabelle_Eingabe[[#This Row],[Name]]="","",Referenztabelle_Eingabe[[#This Row],[Name]])</f>
        <v/>
      </c>
      <c r="C19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19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199" s="20" t="str">
        <f>IF(Referenztabelle_Eingabe[[#This Row],[Betreiber Name]]="","",Referenztabelle_Eingabe[[#This Row],[Betreiber Name]])</f>
        <v/>
      </c>
      <c r="F199" s="20" t="str">
        <f>IF(Referenztabelle_Eingabe[[#This Row],[Längengrad]]="","",Referenztabelle_Eingabe[[#This Row],[Längengrad]])</f>
        <v/>
      </c>
      <c r="G199" s="20" t="str">
        <f>IF(Referenztabelle_Eingabe[[#This Row],[Breitengrad]]="","",Referenztabelle_Eingabe[[#This Row],[Breitengrad]])</f>
        <v/>
      </c>
      <c r="H19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199" s="20" t="str">
        <f>IF(Referenztabelle_Eingabe[[#This Row],[Anzahl Stellplätze]]="","",Referenztabelle_Eingabe[[#This Row],[Anzahl Stellplätze]])</f>
        <v/>
      </c>
      <c r="J199" s="20" t="str">
        <f>IF(Referenztabelle_Eingabe[[#This Row],[Anzahl Stellplätze Lademöglichkeit]]="","",Referenztabelle_Eingabe[[#This Row],[Anzahl Stellplätze Lademöglichkeit]])</f>
        <v/>
      </c>
      <c r="K199" s="20" t="str">
        <f>IF(Referenztabelle_Eingabe[[#This Row],[Anzahl Stellplätze Lastenräder]]="","",Referenztabelle_Eingabe[[#This Row],[Anzahl Stellplätze Lastenräder]])</f>
        <v/>
      </c>
      <c r="L199" s="20" t="str">
        <f>IF(Referenztabelle_Eingabe[[#This Row],[Einfahrtshöhe]]="","",Referenztabelle_Eingabe[[#This Row],[Einfahrtshöhe]])</f>
        <v/>
      </c>
      <c r="M199" s="20" t="str">
        <f>IF(Referenztabelle_Eingabe[[#This Row],[Maximale Lenkerbreite]]="","",Referenztabelle_Eingabe[[#This Row],[Maximale Lenkerbreite]])</f>
        <v/>
      </c>
      <c r="N19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199" s="20" t="str">
        <f>IF(Referenztabelle_Eingabe[[#This Row],[Überwacht?]]="","",Referenztabelle_Eingabe[[#This Row],[Überwacht?]])</f>
        <v/>
      </c>
      <c r="P199" s="20" t="str">
        <f>IF(Referenztabelle_Eingabe[[#This Row],[Überdacht?]]="","",
IF(Referenztabelle_Eingabe[[#This Row],[Überdacht?]]=TRUE,"true",
IF(Referenztabelle_Eingabe[[#This Row],[Überdacht?]]=FALSE,"false")))</f>
        <v/>
      </c>
      <c r="Q199" s="20" t="str">
        <f>IF(Referenztabelle_Eingabe[[#This Row],[Ortsbezug]]="","",Referenztabelle_Eingabe[[#This Row],[Ortsbezug]])</f>
        <v/>
      </c>
      <c r="R199" s="20" t="str">
        <f>IF(Referenztabelle_Eingabe[[#This Row],[Haltestellen-ID]]="","",Referenztabelle_Eingabe[[#This Row],[Haltestellen-ID]])</f>
        <v/>
      </c>
      <c r="S19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199" s="20" t="str">
        <f>IF(Referenztabelle_Eingabe[[#This Row],[Gebühren-Informationen]]="","",Referenztabelle_Eingabe[[#This Row],[Gebühren-Informationen]])</f>
        <v/>
      </c>
      <c r="U199" s="20" t="str">
        <f>IF(Referenztabelle_Eingabe[[#This Row],[Maximale Parkdauer]]="","",Referenztabelle_Eingabe[[#This Row],[Maximale Parkdauer]])</f>
        <v/>
      </c>
      <c r="V19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199" s="20" t="str">
        <f>IF(Referenztabelle_Eingabe[[#This Row],[Foto-URL]]="","",Referenztabelle_Eingabe[[#This Row],[Foto-URL]])</f>
        <v/>
      </c>
      <c r="X199" s="20" t="str">
        <f>IF(Referenztabelle_Eingabe[[#This Row],[Webseite]]="","",Referenztabelle_Eingabe[[#This Row],[Webseite]])</f>
        <v/>
      </c>
      <c r="Y199" s="20" t="str">
        <f>IF(Referenztabelle_Eingabe[[#This Row],[Beschreibung]]="","",Referenztabelle_Eingabe[[#This Row],[Beschreibung]])</f>
        <v/>
      </c>
      <c r="Z199" s="20" t="str">
        <f>IF(Referenztabelle_Eingabe[[#This Row],[Schlagwort]]="","",Referenztabelle_Eingabe[[#This Row],[Schlagwort]])</f>
        <v/>
      </c>
    </row>
    <row r="200" spans="1:26" x14ac:dyDescent="0.25">
      <c r="A200" s="20" t="str">
        <f>IF(Referenztabelle_Eingabe[[#This Row],[ID]]="","",Referenztabelle_Eingabe[[#This Row],[ID]])</f>
        <v/>
      </c>
      <c r="B200" s="20" t="str">
        <f>IF(Referenztabelle_Eingabe[[#This Row],[Name]]="","",Referenztabelle_Eingabe[[#This Row],[Name]])</f>
        <v/>
      </c>
      <c r="C20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0" s="20" t="str">
        <f>IF(Referenztabelle_Eingabe[[#This Row],[Betreiber Name]]="","",Referenztabelle_Eingabe[[#This Row],[Betreiber Name]])</f>
        <v/>
      </c>
      <c r="F200" s="20" t="str">
        <f>IF(Referenztabelle_Eingabe[[#This Row],[Längengrad]]="","",Referenztabelle_Eingabe[[#This Row],[Längengrad]])</f>
        <v/>
      </c>
      <c r="G200" s="20" t="str">
        <f>IF(Referenztabelle_Eingabe[[#This Row],[Breitengrad]]="","",Referenztabelle_Eingabe[[#This Row],[Breitengrad]])</f>
        <v/>
      </c>
      <c r="H20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0" s="20" t="str">
        <f>IF(Referenztabelle_Eingabe[[#This Row],[Anzahl Stellplätze]]="","",Referenztabelle_Eingabe[[#This Row],[Anzahl Stellplätze]])</f>
        <v/>
      </c>
      <c r="J200" s="20" t="str">
        <f>IF(Referenztabelle_Eingabe[[#This Row],[Anzahl Stellplätze Lademöglichkeit]]="","",Referenztabelle_Eingabe[[#This Row],[Anzahl Stellplätze Lademöglichkeit]])</f>
        <v/>
      </c>
      <c r="K200" s="20" t="str">
        <f>IF(Referenztabelle_Eingabe[[#This Row],[Anzahl Stellplätze Lastenräder]]="","",Referenztabelle_Eingabe[[#This Row],[Anzahl Stellplätze Lastenräder]])</f>
        <v/>
      </c>
      <c r="L200" s="20" t="str">
        <f>IF(Referenztabelle_Eingabe[[#This Row],[Einfahrtshöhe]]="","",Referenztabelle_Eingabe[[#This Row],[Einfahrtshöhe]])</f>
        <v/>
      </c>
      <c r="M200" s="20" t="str">
        <f>IF(Referenztabelle_Eingabe[[#This Row],[Maximale Lenkerbreite]]="","",Referenztabelle_Eingabe[[#This Row],[Maximale Lenkerbreite]])</f>
        <v/>
      </c>
      <c r="N20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0" s="20" t="str">
        <f>IF(Referenztabelle_Eingabe[[#This Row],[Überwacht?]]="","",Referenztabelle_Eingabe[[#This Row],[Überwacht?]])</f>
        <v/>
      </c>
      <c r="P200" s="20" t="str">
        <f>IF(Referenztabelle_Eingabe[[#This Row],[Überdacht?]]="","",
IF(Referenztabelle_Eingabe[[#This Row],[Überdacht?]]=TRUE,"true",
IF(Referenztabelle_Eingabe[[#This Row],[Überdacht?]]=FALSE,"false")))</f>
        <v/>
      </c>
      <c r="Q200" s="20" t="str">
        <f>IF(Referenztabelle_Eingabe[[#This Row],[Ortsbezug]]="","",Referenztabelle_Eingabe[[#This Row],[Ortsbezug]])</f>
        <v/>
      </c>
      <c r="R200" s="20" t="str">
        <f>IF(Referenztabelle_Eingabe[[#This Row],[Haltestellen-ID]]="","",Referenztabelle_Eingabe[[#This Row],[Haltestellen-ID]])</f>
        <v/>
      </c>
      <c r="S20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0" s="20" t="str">
        <f>IF(Referenztabelle_Eingabe[[#This Row],[Gebühren-Informationen]]="","",Referenztabelle_Eingabe[[#This Row],[Gebühren-Informationen]])</f>
        <v/>
      </c>
      <c r="U200" s="20" t="str">
        <f>IF(Referenztabelle_Eingabe[[#This Row],[Maximale Parkdauer]]="","",Referenztabelle_Eingabe[[#This Row],[Maximale Parkdauer]])</f>
        <v/>
      </c>
      <c r="V20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0" s="20" t="str">
        <f>IF(Referenztabelle_Eingabe[[#This Row],[Foto-URL]]="","",Referenztabelle_Eingabe[[#This Row],[Foto-URL]])</f>
        <v/>
      </c>
      <c r="X200" s="20" t="str">
        <f>IF(Referenztabelle_Eingabe[[#This Row],[Webseite]]="","",Referenztabelle_Eingabe[[#This Row],[Webseite]])</f>
        <v/>
      </c>
      <c r="Y200" s="20" t="str">
        <f>IF(Referenztabelle_Eingabe[[#This Row],[Beschreibung]]="","",Referenztabelle_Eingabe[[#This Row],[Beschreibung]])</f>
        <v/>
      </c>
      <c r="Z200" s="20" t="str">
        <f>IF(Referenztabelle_Eingabe[[#This Row],[Schlagwort]]="","",Referenztabelle_Eingabe[[#This Row],[Schlagwort]])</f>
        <v/>
      </c>
    </row>
    <row r="201" spans="1:26" x14ac:dyDescent="0.25">
      <c r="A201" s="20" t="str">
        <f>IF(Referenztabelle_Eingabe[[#This Row],[ID]]="","",Referenztabelle_Eingabe[[#This Row],[ID]])</f>
        <v/>
      </c>
      <c r="B201" s="20" t="str">
        <f>IF(Referenztabelle_Eingabe[[#This Row],[Name]]="","",Referenztabelle_Eingabe[[#This Row],[Name]])</f>
        <v/>
      </c>
      <c r="C20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1" s="20" t="str">
        <f>IF(Referenztabelle_Eingabe[[#This Row],[Betreiber Name]]="","",Referenztabelle_Eingabe[[#This Row],[Betreiber Name]])</f>
        <v/>
      </c>
      <c r="F201" s="20" t="str">
        <f>IF(Referenztabelle_Eingabe[[#This Row],[Längengrad]]="","",Referenztabelle_Eingabe[[#This Row],[Längengrad]])</f>
        <v/>
      </c>
      <c r="G201" s="20" t="str">
        <f>IF(Referenztabelle_Eingabe[[#This Row],[Breitengrad]]="","",Referenztabelle_Eingabe[[#This Row],[Breitengrad]])</f>
        <v/>
      </c>
      <c r="H20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1" s="20" t="str">
        <f>IF(Referenztabelle_Eingabe[[#This Row],[Anzahl Stellplätze]]="","",Referenztabelle_Eingabe[[#This Row],[Anzahl Stellplätze]])</f>
        <v/>
      </c>
      <c r="J201" s="20" t="str">
        <f>IF(Referenztabelle_Eingabe[[#This Row],[Anzahl Stellplätze Lademöglichkeit]]="","",Referenztabelle_Eingabe[[#This Row],[Anzahl Stellplätze Lademöglichkeit]])</f>
        <v/>
      </c>
      <c r="K201" s="20" t="str">
        <f>IF(Referenztabelle_Eingabe[[#This Row],[Anzahl Stellplätze Lastenräder]]="","",Referenztabelle_Eingabe[[#This Row],[Anzahl Stellplätze Lastenräder]])</f>
        <v/>
      </c>
      <c r="L201" s="20" t="str">
        <f>IF(Referenztabelle_Eingabe[[#This Row],[Einfahrtshöhe]]="","",Referenztabelle_Eingabe[[#This Row],[Einfahrtshöhe]])</f>
        <v/>
      </c>
      <c r="M201" s="20" t="str">
        <f>IF(Referenztabelle_Eingabe[[#This Row],[Maximale Lenkerbreite]]="","",Referenztabelle_Eingabe[[#This Row],[Maximale Lenkerbreite]])</f>
        <v/>
      </c>
      <c r="N20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1" s="20" t="str">
        <f>IF(Referenztabelle_Eingabe[[#This Row],[Überwacht?]]="","",Referenztabelle_Eingabe[[#This Row],[Überwacht?]])</f>
        <v/>
      </c>
      <c r="P201" s="20" t="str">
        <f>IF(Referenztabelle_Eingabe[[#This Row],[Überdacht?]]="","",
IF(Referenztabelle_Eingabe[[#This Row],[Überdacht?]]=TRUE,"true",
IF(Referenztabelle_Eingabe[[#This Row],[Überdacht?]]=FALSE,"false")))</f>
        <v/>
      </c>
      <c r="Q201" s="20" t="str">
        <f>IF(Referenztabelle_Eingabe[[#This Row],[Ortsbezug]]="","",Referenztabelle_Eingabe[[#This Row],[Ortsbezug]])</f>
        <v/>
      </c>
      <c r="R201" s="20" t="str">
        <f>IF(Referenztabelle_Eingabe[[#This Row],[Haltestellen-ID]]="","",Referenztabelle_Eingabe[[#This Row],[Haltestellen-ID]])</f>
        <v/>
      </c>
      <c r="S20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1" s="20" t="str">
        <f>IF(Referenztabelle_Eingabe[[#This Row],[Gebühren-Informationen]]="","",Referenztabelle_Eingabe[[#This Row],[Gebühren-Informationen]])</f>
        <v/>
      </c>
      <c r="U201" s="20" t="str">
        <f>IF(Referenztabelle_Eingabe[[#This Row],[Maximale Parkdauer]]="","",Referenztabelle_Eingabe[[#This Row],[Maximale Parkdauer]])</f>
        <v/>
      </c>
      <c r="V20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1" s="20" t="str">
        <f>IF(Referenztabelle_Eingabe[[#This Row],[Foto-URL]]="","",Referenztabelle_Eingabe[[#This Row],[Foto-URL]])</f>
        <v/>
      </c>
      <c r="X201" s="20" t="str">
        <f>IF(Referenztabelle_Eingabe[[#This Row],[Webseite]]="","",Referenztabelle_Eingabe[[#This Row],[Webseite]])</f>
        <v/>
      </c>
      <c r="Y201" s="20" t="str">
        <f>IF(Referenztabelle_Eingabe[[#This Row],[Beschreibung]]="","",Referenztabelle_Eingabe[[#This Row],[Beschreibung]])</f>
        <v/>
      </c>
      <c r="Z201" s="20" t="str">
        <f>IF(Referenztabelle_Eingabe[[#This Row],[Schlagwort]]="","",Referenztabelle_Eingabe[[#This Row],[Schlagwort]])</f>
        <v/>
      </c>
    </row>
    <row r="202" spans="1:26" x14ac:dyDescent="0.25">
      <c r="A202" s="20" t="str">
        <f>IF(Referenztabelle_Eingabe[[#This Row],[ID]]="","",Referenztabelle_Eingabe[[#This Row],[ID]])</f>
        <v/>
      </c>
      <c r="B202" s="20" t="str">
        <f>IF(Referenztabelle_Eingabe[[#This Row],[Name]]="","",Referenztabelle_Eingabe[[#This Row],[Name]])</f>
        <v/>
      </c>
      <c r="C20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2" s="20" t="str">
        <f>IF(Referenztabelle_Eingabe[[#This Row],[Betreiber Name]]="","",Referenztabelle_Eingabe[[#This Row],[Betreiber Name]])</f>
        <v/>
      </c>
      <c r="F202" s="20" t="str">
        <f>IF(Referenztabelle_Eingabe[[#This Row],[Längengrad]]="","",Referenztabelle_Eingabe[[#This Row],[Längengrad]])</f>
        <v/>
      </c>
      <c r="G202" s="20" t="str">
        <f>IF(Referenztabelle_Eingabe[[#This Row],[Breitengrad]]="","",Referenztabelle_Eingabe[[#This Row],[Breitengrad]])</f>
        <v/>
      </c>
      <c r="H20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2" s="20" t="str">
        <f>IF(Referenztabelle_Eingabe[[#This Row],[Anzahl Stellplätze]]="","",Referenztabelle_Eingabe[[#This Row],[Anzahl Stellplätze]])</f>
        <v/>
      </c>
      <c r="J202" s="20" t="str">
        <f>IF(Referenztabelle_Eingabe[[#This Row],[Anzahl Stellplätze Lademöglichkeit]]="","",Referenztabelle_Eingabe[[#This Row],[Anzahl Stellplätze Lademöglichkeit]])</f>
        <v/>
      </c>
      <c r="K202" s="20" t="str">
        <f>IF(Referenztabelle_Eingabe[[#This Row],[Anzahl Stellplätze Lastenräder]]="","",Referenztabelle_Eingabe[[#This Row],[Anzahl Stellplätze Lastenräder]])</f>
        <v/>
      </c>
      <c r="L202" s="20" t="str">
        <f>IF(Referenztabelle_Eingabe[[#This Row],[Einfahrtshöhe]]="","",Referenztabelle_Eingabe[[#This Row],[Einfahrtshöhe]])</f>
        <v/>
      </c>
      <c r="M202" s="20" t="str">
        <f>IF(Referenztabelle_Eingabe[[#This Row],[Maximale Lenkerbreite]]="","",Referenztabelle_Eingabe[[#This Row],[Maximale Lenkerbreite]])</f>
        <v/>
      </c>
      <c r="N20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2" s="20" t="str">
        <f>IF(Referenztabelle_Eingabe[[#This Row],[Überwacht?]]="","",Referenztabelle_Eingabe[[#This Row],[Überwacht?]])</f>
        <v/>
      </c>
      <c r="P202" s="20" t="str">
        <f>IF(Referenztabelle_Eingabe[[#This Row],[Überdacht?]]="","",
IF(Referenztabelle_Eingabe[[#This Row],[Überdacht?]]=TRUE,"true",
IF(Referenztabelle_Eingabe[[#This Row],[Überdacht?]]=FALSE,"false")))</f>
        <v/>
      </c>
      <c r="Q202" s="20" t="str">
        <f>IF(Referenztabelle_Eingabe[[#This Row],[Ortsbezug]]="","",Referenztabelle_Eingabe[[#This Row],[Ortsbezug]])</f>
        <v/>
      </c>
      <c r="R202" s="20" t="str">
        <f>IF(Referenztabelle_Eingabe[[#This Row],[Haltestellen-ID]]="","",Referenztabelle_Eingabe[[#This Row],[Haltestellen-ID]])</f>
        <v/>
      </c>
      <c r="S20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2" s="20" t="str">
        <f>IF(Referenztabelle_Eingabe[[#This Row],[Gebühren-Informationen]]="","",Referenztabelle_Eingabe[[#This Row],[Gebühren-Informationen]])</f>
        <v/>
      </c>
      <c r="U202" s="20" t="str">
        <f>IF(Referenztabelle_Eingabe[[#This Row],[Maximale Parkdauer]]="","",Referenztabelle_Eingabe[[#This Row],[Maximale Parkdauer]])</f>
        <v/>
      </c>
      <c r="V20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2" s="20" t="str">
        <f>IF(Referenztabelle_Eingabe[[#This Row],[Foto-URL]]="","",Referenztabelle_Eingabe[[#This Row],[Foto-URL]])</f>
        <v/>
      </c>
      <c r="X202" s="20" t="str">
        <f>IF(Referenztabelle_Eingabe[[#This Row],[Webseite]]="","",Referenztabelle_Eingabe[[#This Row],[Webseite]])</f>
        <v/>
      </c>
      <c r="Y202" s="20" t="str">
        <f>IF(Referenztabelle_Eingabe[[#This Row],[Beschreibung]]="","",Referenztabelle_Eingabe[[#This Row],[Beschreibung]])</f>
        <v/>
      </c>
      <c r="Z202" s="20" t="str">
        <f>IF(Referenztabelle_Eingabe[[#This Row],[Schlagwort]]="","",Referenztabelle_Eingabe[[#This Row],[Schlagwort]])</f>
        <v/>
      </c>
    </row>
    <row r="203" spans="1:26" x14ac:dyDescent="0.25">
      <c r="A203" s="20" t="str">
        <f>IF(Referenztabelle_Eingabe[[#This Row],[ID]]="","",Referenztabelle_Eingabe[[#This Row],[ID]])</f>
        <v/>
      </c>
      <c r="B203" s="20" t="str">
        <f>IF(Referenztabelle_Eingabe[[#This Row],[Name]]="","",Referenztabelle_Eingabe[[#This Row],[Name]])</f>
        <v/>
      </c>
      <c r="C20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3" s="20" t="str">
        <f>IF(Referenztabelle_Eingabe[[#This Row],[Betreiber Name]]="","",Referenztabelle_Eingabe[[#This Row],[Betreiber Name]])</f>
        <v/>
      </c>
      <c r="F203" s="20" t="str">
        <f>IF(Referenztabelle_Eingabe[[#This Row],[Längengrad]]="","",Referenztabelle_Eingabe[[#This Row],[Längengrad]])</f>
        <v/>
      </c>
      <c r="G203" s="20" t="str">
        <f>IF(Referenztabelle_Eingabe[[#This Row],[Breitengrad]]="","",Referenztabelle_Eingabe[[#This Row],[Breitengrad]])</f>
        <v/>
      </c>
      <c r="H20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3" s="20" t="str">
        <f>IF(Referenztabelle_Eingabe[[#This Row],[Anzahl Stellplätze]]="","",Referenztabelle_Eingabe[[#This Row],[Anzahl Stellplätze]])</f>
        <v/>
      </c>
      <c r="J203" s="20" t="str">
        <f>IF(Referenztabelle_Eingabe[[#This Row],[Anzahl Stellplätze Lademöglichkeit]]="","",Referenztabelle_Eingabe[[#This Row],[Anzahl Stellplätze Lademöglichkeit]])</f>
        <v/>
      </c>
      <c r="K203" s="20" t="str">
        <f>IF(Referenztabelle_Eingabe[[#This Row],[Anzahl Stellplätze Lastenräder]]="","",Referenztabelle_Eingabe[[#This Row],[Anzahl Stellplätze Lastenräder]])</f>
        <v/>
      </c>
      <c r="L203" s="20" t="str">
        <f>IF(Referenztabelle_Eingabe[[#This Row],[Einfahrtshöhe]]="","",Referenztabelle_Eingabe[[#This Row],[Einfahrtshöhe]])</f>
        <v/>
      </c>
      <c r="M203" s="20" t="str">
        <f>IF(Referenztabelle_Eingabe[[#This Row],[Maximale Lenkerbreite]]="","",Referenztabelle_Eingabe[[#This Row],[Maximale Lenkerbreite]])</f>
        <v/>
      </c>
      <c r="N20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3" s="20" t="str">
        <f>IF(Referenztabelle_Eingabe[[#This Row],[Überwacht?]]="","",Referenztabelle_Eingabe[[#This Row],[Überwacht?]])</f>
        <v/>
      </c>
      <c r="P203" s="20" t="str">
        <f>IF(Referenztabelle_Eingabe[[#This Row],[Überdacht?]]="","",
IF(Referenztabelle_Eingabe[[#This Row],[Überdacht?]]=TRUE,"true",
IF(Referenztabelle_Eingabe[[#This Row],[Überdacht?]]=FALSE,"false")))</f>
        <v/>
      </c>
      <c r="Q203" s="20" t="str">
        <f>IF(Referenztabelle_Eingabe[[#This Row],[Ortsbezug]]="","",Referenztabelle_Eingabe[[#This Row],[Ortsbezug]])</f>
        <v/>
      </c>
      <c r="R203" s="20" t="str">
        <f>IF(Referenztabelle_Eingabe[[#This Row],[Haltestellen-ID]]="","",Referenztabelle_Eingabe[[#This Row],[Haltestellen-ID]])</f>
        <v/>
      </c>
      <c r="S20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3" s="20" t="str">
        <f>IF(Referenztabelle_Eingabe[[#This Row],[Gebühren-Informationen]]="","",Referenztabelle_Eingabe[[#This Row],[Gebühren-Informationen]])</f>
        <v/>
      </c>
      <c r="U203" s="20" t="str">
        <f>IF(Referenztabelle_Eingabe[[#This Row],[Maximale Parkdauer]]="","",Referenztabelle_Eingabe[[#This Row],[Maximale Parkdauer]])</f>
        <v/>
      </c>
      <c r="V20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3" s="20" t="str">
        <f>IF(Referenztabelle_Eingabe[[#This Row],[Foto-URL]]="","",Referenztabelle_Eingabe[[#This Row],[Foto-URL]])</f>
        <v/>
      </c>
      <c r="X203" s="20" t="str">
        <f>IF(Referenztabelle_Eingabe[[#This Row],[Webseite]]="","",Referenztabelle_Eingabe[[#This Row],[Webseite]])</f>
        <v/>
      </c>
      <c r="Y203" s="20" t="str">
        <f>IF(Referenztabelle_Eingabe[[#This Row],[Beschreibung]]="","",Referenztabelle_Eingabe[[#This Row],[Beschreibung]])</f>
        <v/>
      </c>
      <c r="Z203" s="20" t="str">
        <f>IF(Referenztabelle_Eingabe[[#This Row],[Schlagwort]]="","",Referenztabelle_Eingabe[[#This Row],[Schlagwort]])</f>
        <v/>
      </c>
    </row>
    <row r="204" spans="1:26" x14ac:dyDescent="0.25">
      <c r="A204" s="20" t="str">
        <f>IF(Referenztabelle_Eingabe[[#This Row],[ID]]="","",Referenztabelle_Eingabe[[#This Row],[ID]])</f>
        <v/>
      </c>
      <c r="B204" s="20" t="str">
        <f>IF(Referenztabelle_Eingabe[[#This Row],[Name]]="","",Referenztabelle_Eingabe[[#This Row],[Name]])</f>
        <v/>
      </c>
      <c r="C20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4" s="20" t="str">
        <f>IF(Referenztabelle_Eingabe[[#This Row],[Betreiber Name]]="","",Referenztabelle_Eingabe[[#This Row],[Betreiber Name]])</f>
        <v/>
      </c>
      <c r="F204" s="20" t="str">
        <f>IF(Referenztabelle_Eingabe[[#This Row],[Längengrad]]="","",Referenztabelle_Eingabe[[#This Row],[Längengrad]])</f>
        <v/>
      </c>
      <c r="G204" s="20" t="str">
        <f>IF(Referenztabelle_Eingabe[[#This Row],[Breitengrad]]="","",Referenztabelle_Eingabe[[#This Row],[Breitengrad]])</f>
        <v/>
      </c>
      <c r="H20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4" s="20" t="str">
        <f>IF(Referenztabelle_Eingabe[[#This Row],[Anzahl Stellplätze]]="","",Referenztabelle_Eingabe[[#This Row],[Anzahl Stellplätze]])</f>
        <v/>
      </c>
      <c r="J204" s="20" t="str">
        <f>IF(Referenztabelle_Eingabe[[#This Row],[Anzahl Stellplätze Lademöglichkeit]]="","",Referenztabelle_Eingabe[[#This Row],[Anzahl Stellplätze Lademöglichkeit]])</f>
        <v/>
      </c>
      <c r="K204" s="20" t="str">
        <f>IF(Referenztabelle_Eingabe[[#This Row],[Anzahl Stellplätze Lastenräder]]="","",Referenztabelle_Eingabe[[#This Row],[Anzahl Stellplätze Lastenräder]])</f>
        <v/>
      </c>
      <c r="L204" s="20" t="str">
        <f>IF(Referenztabelle_Eingabe[[#This Row],[Einfahrtshöhe]]="","",Referenztabelle_Eingabe[[#This Row],[Einfahrtshöhe]])</f>
        <v/>
      </c>
      <c r="M204" s="20" t="str">
        <f>IF(Referenztabelle_Eingabe[[#This Row],[Maximale Lenkerbreite]]="","",Referenztabelle_Eingabe[[#This Row],[Maximale Lenkerbreite]])</f>
        <v/>
      </c>
      <c r="N20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4" s="20" t="str">
        <f>IF(Referenztabelle_Eingabe[[#This Row],[Überwacht?]]="","",Referenztabelle_Eingabe[[#This Row],[Überwacht?]])</f>
        <v/>
      </c>
      <c r="P204" s="20" t="str">
        <f>IF(Referenztabelle_Eingabe[[#This Row],[Überdacht?]]="","",
IF(Referenztabelle_Eingabe[[#This Row],[Überdacht?]]=TRUE,"true",
IF(Referenztabelle_Eingabe[[#This Row],[Überdacht?]]=FALSE,"false")))</f>
        <v/>
      </c>
      <c r="Q204" s="20" t="str">
        <f>IF(Referenztabelle_Eingabe[[#This Row],[Ortsbezug]]="","",Referenztabelle_Eingabe[[#This Row],[Ortsbezug]])</f>
        <v/>
      </c>
      <c r="R204" s="20" t="str">
        <f>IF(Referenztabelle_Eingabe[[#This Row],[Haltestellen-ID]]="","",Referenztabelle_Eingabe[[#This Row],[Haltestellen-ID]])</f>
        <v/>
      </c>
      <c r="S20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4" s="20" t="str">
        <f>IF(Referenztabelle_Eingabe[[#This Row],[Gebühren-Informationen]]="","",Referenztabelle_Eingabe[[#This Row],[Gebühren-Informationen]])</f>
        <v/>
      </c>
      <c r="U204" s="20" t="str">
        <f>IF(Referenztabelle_Eingabe[[#This Row],[Maximale Parkdauer]]="","",Referenztabelle_Eingabe[[#This Row],[Maximale Parkdauer]])</f>
        <v/>
      </c>
      <c r="V20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4" s="20" t="str">
        <f>IF(Referenztabelle_Eingabe[[#This Row],[Foto-URL]]="","",Referenztabelle_Eingabe[[#This Row],[Foto-URL]])</f>
        <v/>
      </c>
      <c r="X204" s="20" t="str">
        <f>IF(Referenztabelle_Eingabe[[#This Row],[Webseite]]="","",Referenztabelle_Eingabe[[#This Row],[Webseite]])</f>
        <v/>
      </c>
      <c r="Y204" s="20" t="str">
        <f>IF(Referenztabelle_Eingabe[[#This Row],[Beschreibung]]="","",Referenztabelle_Eingabe[[#This Row],[Beschreibung]])</f>
        <v/>
      </c>
      <c r="Z204" s="20" t="str">
        <f>IF(Referenztabelle_Eingabe[[#This Row],[Schlagwort]]="","",Referenztabelle_Eingabe[[#This Row],[Schlagwort]])</f>
        <v/>
      </c>
    </row>
    <row r="205" spans="1:26" x14ac:dyDescent="0.25">
      <c r="A205" s="20" t="str">
        <f>IF(Referenztabelle_Eingabe[[#This Row],[ID]]="","",Referenztabelle_Eingabe[[#This Row],[ID]])</f>
        <v/>
      </c>
      <c r="B205" s="20" t="str">
        <f>IF(Referenztabelle_Eingabe[[#This Row],[Name]]="","",Referenztabelle_Eingabe[[#This Row],[Name]])</f>
        <v/>
      </c>
      <c r="C20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5" s="20" t="str">
        <f>IF(Referenztabelle_Eingabe[[#This Row],[Betreiber Name]]="","",Referenztabelle_Eingabe[[#This Row],[Betreiber Name]])</f>
        <v/>
      </c>
      <c r="F205" s="20" t="str">
        <f>IF(Referenztabelle_Eingabe[[#This Row],[Längengrad]]="","",Referenztabelle_Eingabe[[#This Row],[Längengrad]])</f>
        <v/>
      </c>
      <c r="G205" s="20" t="str">
        <f>IF(Referenztabelle_Eingabe[[#This Row],[Breitengrad]]="","",Referenztabelle_Eingabe[[#This Row],[Breitengrad]])</f>
        <v/>
      </c>
      <c r="H20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5" s="20" t="str">
        <f>IF(Referenztabelle_Eingabe[[#This Row],[Anzahl Stellplätze]]="","",Referenztabelle_Eingabe[[#This Row],[Anzahl Stellplätze]])</f>
        <v/>
      </c>
      <c r="J205" s="20" t="str">
        <f>IF(Referenztabelle_Eingabe[[#This Row],[Anzahl Stellplätze Lademöglichkeit]]="","",Referenztabelle_Eingabe[[#This Row],[Anzahl Stellplätze Lademöglichkeit]])</f>
        <v/>
      </c>
      <c r="K205" s="20" t="str">
        <f>IF(Referenztabelle_Eingabe[[#This Row],[Anzahl Stellplätze Lastenräder]]="","",Referenztabelle_Eingabe[[#This Row],[Anzahl Stellplätze Lastenräder]])</f>
        <v/>
      </c>
      <c r="L205" s="20" t="str">
        <f>IF(Referenztabelle_Eingabe[[#This Row],[Einfahrtshöhe]]="","",Referenztabelle_Eingabe[[#This Row],[Einfahrtshöhe]])</f>
        <v/>
      </c>
      <c r="M205" s="20" t="str">
        <f>IF(Referenztabelle_Eingabe[[#This Row],[Maximale Lenkerbreite]]="","",Referenztabelle_Eingabe[[#This Row],[Maximale Lenkerbreite]])</f>
        <v/>
      </c>
      <c r="N20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5" s="20" t="str">
        <f>IF(Referenztabelle_Eingabe[[#This Row],[Überwacht?]]="","",Referenztabelle_Eingabe[[#This Row],[Überwacht?]])</f>
        <v/>
      </c>
      <c r="P205" s="20" t="str">
        <f>IF(Referenztabelle_Eingabe[[#This Row],[Überdacht?]]="","",
IF(Referenztabelle_Eingabe[[#This Row],[Überdacht?]]=TRUE,"true",
IF(Referenztabelle_Eingabe[[#This Row],[Überdacht?]]=FALSE,"false")))</f>
        <v/>
      </c>
      <c r="Q205" s="20" t="str">
        <f>IF(Referenztabelle_Eingabe[[#This Row],[Ortsbezug]]="","",Referenztabelle_Eingabe[[#This Row],[Ortsbezug]])</f>
        <v/>
      </c>
      <c r="R205" s="20" t="str">
        <f>IF(Referenztabelle_Eingabe[[#This Row],[Haltestellen-ID]]="","",Referenztabelle_Eingabe[[#This Row],[Haltestellen-ID]])</f>
        <v/>
      </c>
      <c r="S20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5" s="20" t="str">
        <f>IF(Referenztabelle_Eingabe[[#This Row],[Gebühren-Informationen]]="","",Referenztabelle_Eingabe[[#This Row],[Gebühren-Informationen]])</f>
        <v/>
      </c>
      <c r="U205" s="20" t="str">
        <f>IF(Referenztabelle_Eingabe[[#This Row],[Maximale Parkdauer]]="","",Referenztabelle_Eingabe[[#This Row],[Maximale Parkdauer]])</f>
        <v/>
      </c>
      <c r="V20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5" s="20" t="str">
        <f>IF(Referenztabelle_Eingabe[[#This Row],[Foto-URL]]="","",Referenztabelle_Eingabe[[#This Row],[Foto-URL]])</f>
        <v/>
      </c>
      <c r="X205" s="20" t="str">
        <f>IF(Referenztabelle_Eingabe[[#This Row],[Webseite]]="","",Referenztabelle_Eingabe[[#This Row],[Webseite]])</f>
        <v/>
      </c>
      <c r="Y205" s="20" t="str">
        <f>IF(Referenztabelle_Eingabe[[#This Row],[Beschreibung]]="","",Referenztabelle_Eingabe[[#This Row],[Beschreibung]])</f>
        <v/>
      </c>
      <c r="Z205" s="20" t="str">
        <f>IF(Referenztabelle_Eingabe[[#This Row],[Schlagwort]]="","",Referenztabelle_Eingabe[[#This Row],[Schlagwort]])</f>
        <v/>
      </c>
    </row>
    <row r="206" spans="1:26" x14ac:dyDescent="0.25">
      <c r="A206" s="20" t="str">
        <f>IF(Referenztabelle_Eingabe[[#This Row],[ID]]="","",Referenztabelle_Eingabe[[#This Row],[ID]])</f>
        <v/>
      </c>
      <c r="B206" s="20" t="str">
        <f>IF(Referenztabelle_Eingabe[[#This Row],[Name]]="","",Referenztabelle_Eingabe[[#This Row],[Name]])</f>
        <v/>
      </c>
      <c r="C20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6" s="20" t="str">
        <f>IF(Referenztabelle_Eingabe[[#This Row],[Betreiber Name]]="","",Referenztabelle_Eingabe[[#This Row],[Betreiber Name]])</f>
        <v/>
      </c>
      <c r="F206" s="20" t="str">
        <f>IF(Referenztabelle_Eingabe[[#This Row],[Längengrad]]="","",Referenztabelle_Eingabe[[#This Row],[Längengrad]])</f>
        <v/>
      </c>
      <c r="G206" s="20" t="str">
        <f>IF(Referenztabelle_Eingabe[[#This Row],[Breitengrad]]="","",Referenztabelle_Eingabe[[#This Row],[Breitengrad]])</f>
        <v/>
      </c>
      <c r="H20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6" s="20" t="str">
        <f>IF(Referenztabelle_Eingabe[[#This Row],[Anzahl Stellplätze]]="","",Referenztabelle_Eingabe[[#This Row],[Anzahl Stellplätze]])</f>
        <v/>
      </c>
      <c r="J206" s="20" t="str">
        <f>IF(Referenztabelle_Eingabe[[#This Row],[Anzahl Stellplätze Lademöglichkeit]]="","",Referenztabelle_Eingabe[[#This Row],[Anzahl Stellplätze Lademöglichkeit]])</f>
        <v/>
      </c>
      <c r="K206" s="20" t="str">
        <f>IF(Referenztabelle_Eingabe[[#This Row],[Anzahl Stellplätze Lastenräder]]="","",Referenztabelle_Eingabe[[#This Row],[Anzahl Stellplätze Lastenräder]])</f>
        <v/>
      </c>
      <c r="L206" s="20" t="str">
        <f>IF(Referenztabelle_Eingabe[[#This Row],[Einfahrtshöhe]]="","",Referenztabelle_Eingabe[[#This Row],[Einfahrtshöhe]])</f>
        <v/>
      </c>
      <c r="M206" s="20" t="str">
        <f>IF(Referenztabelle_Eingabe[[#This Row],[Maximale Lenkerbreite]]="","",Referenztabelle_Eingabe[[#This Row],[Maximale Lenkerbreite]])</f>
        <v/>
      </c>
      <c r="N20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6" s="20" t="str">
        <f>IF(Referenztabelle_Eingabe[[#This Row],[Überwacht?]]="","",Referenztabelle_Eingabe[[#This Row],[Überwacht?]])</f>
        <v/>
      </c>
      <c r="P206" s="20" t="str">
        <f>IF(Referenztabelle_Eingabe[[#This Row],[Überdacht?]]="","",
IF(Referenztabelle_Eingabe[[#This Row],[Überdacht?]]=TRUE,"true",
IF(Referenztabelle_Eingabe[[#This Row],[Überdacht?]]=FALSE,"false")))</f>
        <v/>
      </c>
      <c r="Q206" s="20" t="str">
        <f>IF(Referenztabelle_Eingabe[[#This Row],[Ortsbezug]]="","",Referenztabelle_Eingabe[[#This Row],[Ortsbezug]])</f>
        <v/>
      </c>
      <c r="R206" s="20" t="str">
        <f>IF(Referenztabelle_Eingabe[[#This Row],[Haltestellen-ID]]="","",Referenztabelle_Eingabe[[#This Row],[Haltestellen-ID]])</f>
        <v/>
      </c>
      <c r="S20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6" s="20" t="str">
        <f>IF(Referenztabelle_Eingabe[[#This Row],[Gebühren-Informationen]]="","",Referenztabelle_Eingabe[[#This Row],[Gebühren-Informationen]])</f>
        <v/>
      </c>
      <c r="U206" s="20" t="str">
        <f>IF(Referenztabelle_Eingabe[[#This Row],[Maximale Parkdauer]]="","",Referenztabelle_Eingabe[[#This Row],[Maximale Parkdauer]])</f>
        <v/>
      </c>
      <c r="V20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6" s="20" t="str">
        <f>IF(Referenztabelle_Eingabe[[#This Row],[Foto-URL]]="","",Referenztabelle_Eingabe[[#This Row],[Foto-URL]])</f>
        <v/>
      </c>
      <c r="X206" s="20" t="str">
        <f>IF(Referenztabelle_Eingabe[[#This Row],[Webseite]]="","",Referenztabelle_Eingabe[[#This Row],[Webseite]])</f>
        <v/>
      </c>
      <c r="Y206" s="20" t="str">
        <f>IF(Referenztabelle_Eingabe[[#This Row],[Beschreibung]]="","",Referenztabelle_Eingabe[[#This Row],[Beschreibung]])</f>
        <v/>
      </c>
      <c r="Z206" s="20" t="str">
        <f>IF(Referenztabelle_Eingabe[[#This Row],[Schlagwort]]="","",Referenztabelle_Eingabe[[#This Row],[Schlagwort]])</f>
        <v/>
      </c>
    </row>
    <row r="207" spans="1:26" x14ac:dyDescent="0.25">
      <c r="A207" s="20" t="str">
        <f>IF(Referenztabelle_Eingabe[[#This Row],[ID]]="","",Referenztabelle_Eingabe[[#This Row],[ID]])</f>
        <v/>
      </c>
      <c r="B207" s="20" t="str">
        <f>IF(Referenztabelle_Eingabe[[#This Row],[Name]]="","",Referenztabelle_Eingabe[[#This Row],[Name]])</f>
        <v/>
      </c>
      <c r="C20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7" s="20" t="str">
        <f>IF(Referenztabelle_Eingabe[[#This Row],[Betreiber Name]]="","",Referenztabelle_Eingabe[[#This Row],[Betreiber Name]])</f>
        <v/>
      </c>
      <c r="F207" s="20" t="str">
        <f>IF(Referenztabelle_Eingabe[[#This Row],[Längengrad]]="","",Referenztabelle_Eingabe[[#This Row],[Längengrad]])</f>
        <v/>
      </c>
      <c r="G207" s="20" t="str">
        <f>IF(Referenztabelle_Eingabe[[#This Row],[Breitengrad]]="","",Referenztabelle_Eingabe[[#This Row],[Breitengrad]])</f>
        <v/>
      </c>
      <c r="H20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7" s="20" t="str">
        <f>IF(Referenztabelle_Eingabe[[#This Row],[Anzahl Stellplätze]]="","",Referenztabelle_Eingabe[[#This Row],[Anzahl Stellplätze]])</f>
        <v/>
      </c>
      <c r="J207" s="20" t="str">
        <f>IF(Referenztabelle_Eingabe[[#This Row],[Anzahl Stellplätze Lademöglichkeit]]="","",Referenztabelle_Eingabe[[#This Row],[Anzahl Stellplätze Lademöglichkeit]])</f>
        <v/>
      </c>
      <c r="K207" s="20" t="str">
        <f>IF(Referenztabelle_Eingabe[[#This Row],[Anzahl Stellplätze Lastenräder]]="","",Referenztabelle_Eingabe[[#This Row],[Anzahl Stellplätze Lastenräder]])</f>
        <v/>
      </c>
      <c r="L207" s="20" t="str">
        <f>IF(Referenztabelle_Eingabe[[#This Row],[Einfahrtshöhe]]="","",Referenztabelle_Eingabe[[#This Row],[Einfahrtshöhe]])</f>
        <v/>
      </c>
      <c r="M207" s="20" t="str">
        <f>IF(Referenztabelle_Eingabe[[#This Row],[Maximale Lenkerbreite]]="","",Referenztabelle_Eingabe[[#This Row],[Maximale Lenkerbreite]])</f>
        <v/>
      </c>
      <c r="N20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7" s="20" t="str">
        <f>IF(Referenztabelle_Eingabe[[#This Row],[Überwacht?]]="","",Referenztabelle_Eingabe[[#This Row],[Überwacht?]])</f>
        <v/>
      </c>
      <c r="P207" s="20" t="str">
        <f>IF(Referenztabelle_Eingabe[[#This Row],[Überdacht?]]="","",
IF(Referenztabelle_Eingabe[[#This Row],[Überdacht?]]=TRUE,"true",
IF(Referenztabelle_Eingabe[[#This Row],[Überdacht?]]=FALSE,"false")))</f>
        <v/>
      </c>
      <c r="Q207" s="20" t="str">
        <f>IF(Referenztabelle_Eingabe[[#This Row],[Ortsbezug]]="","",Referenztabelle_Eingabe[[#This Row],[Ortsbezug]])</f>
        <v/>
      </c>
      <c r="R207" s="20" t="str">
        <f>IF(Referenztabelle_Eingabe[[#This Row],[Haltestellen-ID]]="","",Referenztabelle_Eingabe[[#This Row],[Haltestellen-ID]])</f>
        <v/>
      </c>
      <c r="S20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7" s="20" t="str">
        <f>IF(Referenztabelle_Eingabe[[#This Row],[Gebühren-Informationen]]="","",Referenztabelle_Eingabe[[#This Row],[Gebühren-Informationen]])</f>
        <v/>
      </c>
      <c r="U207" s="20" t="str">
        <f>IF(Referenztabelle_Eingabe[[#This Row],[Maximale Parkdauer]]="","",Referenztabelle_Eingabe[[#This Row],[Maximale Parkdauer]])</f>
        <v/>
      </c>
      <c r="V20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7" s="20" t="str">
        <f>IF(Referenztabelle_Eingabe[[#This Row],[Foto-URL]]="","",Referenztabelle_Eingabe[[#This Row],[Foto-URL]])</f>
        <v/>
      </c>
      <c r="X207" s="20" t="str">
        <f>IF(Referenztabelle_Eingabe[[#This Row],[Webseite]]="","",Referenztabelle_Eingabe[[#This Row],[Webseite]])</f>
        <v/>
      </c>
      <c r="Y207" s="20" t="str">
        <f>IF(Referenztabelle_Eingabe[[#This Row],[Beschreibung]]="","",Referenztabelle_Eingabe[[#This Row],[Beschreibung]])</f>
        <v/>
      </c>
      <c r="Z207" s="20" t="str">
        <f>IF(Referenztabelle_Eingabe[[#This Row],[Schlagwort]]="","",Referenztabelle_Eingabe[[#This Row],[Schlagwort]])</f>
        <v/>
      </c>
    </row>
    <row r="208" spans="1:26" x14ac:dyDescent="0.25">
      <c r="A208" s="20" t="str">
        <f>IF(Referenztabelle_Eingabe[[#This Row],[ID]]="","",Referenztabelle_Eingabe[[#This Row],[ID]])</f>
        <v/>
      </c>
      <c r="B208" s="20" t="str">
        <f>IF(Referenztabelle_Eingabe[[#This Row],[Name]]="","",Referenztabelle_Eingabe[[#This Row],[Name]])</f>
        <v/>
      </c>
      <c r="C20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8" s="20" t="str">
        <f>IF(Referenztabelle_Eingabe[[#This Row],[Betreiber Name]]="","",Referenztabelle_Eingabe[[#This Row],[Betreiber Name]])</f>
        <v/>
      </c>
      <c r="F208" s="20" t="str">
        <f>IF(Referenztabelle_Eingabe[[#This Row],[Längengrad]]="","",Referenztabelle_Eingabe[[#This Row],[Längengrad]])</f>
        <v/>
      </c>
      <c r="G208" s="20" t="str">
        <f>IF(Referenztabelle_Eingabe[[#This Row],[Breitengrad]]="","",Referenztabelle_Eingabe[[#This Row],[Breitengrad]])</f>
        <v/>
      </c>
      <c r="H20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8" s="20" t="str">
        <f>IF(Referenztabelle_Eingabe[[#This Row],[Anzahl Stellplätze]]="","",Referenztabelle_Eingabe[[#This Row],[Anzahl Stellplätze]])</f>
        <v/>
      </c>
      <c r="J208" s="20" t="str">
        <f>IF(Referenztabelle_Eingabe[[#This Row],[Anzahl Stellplätze Lademöglichkeit]]="","",Referenztabelle_Eingabe[[#This Row],[Anzahl Stellplätze Lademöglichkeit]])</f>
        <v/>
      </c>
      <c r="K208" s="20" t="str">
        <f>IF(Referenztabelle_Eingabe[[#This Row],[Anzahl Stellplätze Lastenräder]]="","",Referenztabelle_Eingabe[[#This Row],[Anzahl Stellplätze Lastenräder]])</f>
        <v/>
      </c>
      <c r="L208" s="20" t="str">
        <f>IF(Referenztabelle_Eingabe[[#This Row],[Einfahrtshöhe]]="","",Referenztabelle_Eingabe[[#This Row],[Einfahrtshöhe]])</f>
        <v/>
      </c>
      <c r="M208" s="20" t="str">
        <f>IF(Referenztabelle_Eingabe[[#This Row],[Maximale Lenkerbreite]]="","",Referenztabelle_Eingabe[[#This Row],[Maximale Lenkerbreite]])</f>
        <v/>
      </c>
      <c r="N20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8" s="20" t="str">
        <f>IF(Referenztabelle_Eingabe[[#This Row],[Überwacht?]]="","",Referenztabelle_Eingabe[[#This Row],[Überwacht?]])</f>
        <v/>
      </c>
      <c r="P208" s="20" t="str">
        <f>IF(Referenztabelle_Eingabe[[#This Row],[Überdacht?]]="","",
IF(Referenztabelle_Eingabe[[#This Row],[Überdacht?]]=TRUE,"true",
IF(Referenztabelle_Eingabe[[#This Row],[Überdacht?]]=FALSE,"false")))</f>
        <v/>
      </c>
      <c r="Q208" s="20" t="str">
        <f>IF(Referenztabelle_Eingabe[[#This Row],[Ortsbezug]]="","",Referenztabelle_Eingabe[[#This Row],[Ortsbezug]])</f>
        <v/>
      </c>
      <c r="R208" s="20" t="str">
        <f>IF(Referenztabelle_Eingabe[[#This Row],[Haltestellen-ID]]="","",Referenztabelle_Eingabe[[#This Row],[Haltestellen-ID]])</f>
        <v/>
      </c>
      <c r="S20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8" s="20" t="str">
        <f>IF(Referenztabelle_Eingabe[[#This Row],[Gebühren-Informationen]]="","",Referenztabelle_Eingabe[[#This Row],[Gebühren-Informationen]])</f>
        <v/>
      </c>
      <c r="U208" s="20" t="str">
        <f>IF(Referenztabelle_Eingabe[[#This Row],[Maximale Parkdauer]]="","",Referenztabelle_Eingabe[[#This Row],[Maximale Parkdauer]])</f>
        <v/>
      </c>
      <c r="V20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8" s="20" t="str">
        <f>IF(Referenztabelle_Eingabe[[#This Row],[Foto-URL]]="","",Referenztabelle_Eingabe[[#This Row],[Foto-URL]])</f>
        <v/>
      </c>
      <c r="X208" s="20" t="str">
        <f>IF(Referenztabelle_Eingabe[[#This Row],[Webseite]]="","",Referenztabelle_Eingabe[[#This Row],[Webseite]])</f>
        <v/>
      </c>
      <c r="Y208" s="20" t="str">
        <f>IF(Referenztabelle_Eingabe[[#This Row],[Beschreibung]]="","",Referenztabelle_Eingabe[[#This Row],[Beschreibung]])</f>
        <v/>
      </c>
      <c r="Z208" s="20" t="str">
        <f>IF(Referenztabelle_Eingabe[[#This Row],[Schlagwort]]="","",Referenztabelle_Eingabe[[#This Row],[Schlagwort]])</f>
        <v/>
      </c>
    </row>
    <row r="209" spans="1:26" x14ac:dyDescent="0.25">
      <c r="A209" s="20" t="str">
        <f>IF(Referenztabelle_Eingabe[[#This Row],[ID]]="","",Referenztabelle_Eingabe[[#This Row],[ID]])</f>
        <v/>
      </c>
      <c r="B209" s="20" t="str">
        <f>IF(Referenztabelle_Eingabe[[#This Row],[Name]]="","",Referenztabelle_Eingabe[[#This Row],[Name]])</f>
        <v/>
      </c>
      <c r="C20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0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09" s="20" t="str">
        <f>IF(Referenztabelle_Eingabe[[#This Row],[Betreiber Name]]="","",Referenztabelle_Eingabe[[#This Row],[Betreiber Name]])</f>
        <v/>
      </c>
      <c r="F209" s="20" t="str">
        <f>IF(Referenztabelle_Eingabe[[#This Row],[Längengrad]]="","",Referenztabelle_Eingabe[[#This Row],[Längengrad]])</f>
        <v/>
      </c>
      <c r="G209" s="20" t="str">
        <f>IF(Referenztabelle_Eingabe[[#This Row],[Breitengrad]]="","",Referenztabelle_Eingabe[[#This Row],[Breitengrad]])</f>
        <v/>
      </c>
      <c r="H20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09" s="20" t="str">
        <f>IF(Referenztabelle_Eingabe[[#This Row],[Anzahl Stellplätze]]="","",Referenztabelle_Eingabe[[#This Row],[Anzahl Stellplätze]])</f>
        <v/>
      </c>
      <c r="J209" s="20" t="str">
        <f>IF(Referenztabelle_Eingabe[[#This Row],[Anzahl Stellplätze Lademöglichkeit]]="","",Referenztabelle_Eingabe[[#This Row],[Anzahl Stellplätze Lademöglichkeit]])</f>
        <v/>
      </c>
      <c r="K209" s="20" t="str">
        <f>IF(Referenztabelle_Eingabe[[#This Row],[Anzahl Stellplätze Lastenräder]]="","",Referenztabelle_Eingabe[[#This Row],[Anzahl Stellplätze Lastenräder]])</f>
        <v/>
      </c>
      <c r="L209" s="20" t="str">
        <f>IF(Referenztabelle_Eingabe[[#This Row],[Einfahrtshöhe]]="","",Referenztabelle_Eingabe[[#This Row],[Einfahrtshöhe]])</f>
        <v/>
      </c>
      <c r="M209" s="20" t="str">
        <f>IF(Referenztabelle_Eingabe[[#This Row],[Maximale Lenkerbreite]]="","",Referenztabelle_Eingabe[[#This Row],[Maximale Lenkerbreite]])</f>
        <v/>
      </c>
      <c r="N20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09" s="20" t="str">
        <f>IF(Referenztabelle_Eingabe[[#This Row],[Überwacht?]]="","",Referenztabelle_Eingabe[[#This Row],[Überwacht?]])</f>
        <v/>
      </c>
      <c r="P209" s="20" t="str">
        <f>IF(Referenztabelle_Eingabe[[#This Row],[Überdacht?]]="","",
IF(Referenztabelle_Eingabe[[#This Row],[Überdacht?]]=TRUE,"true",
IF(Referenztabelle_Eingabe[[#This Row],[Überdacht?]]=FALSE,"false")))</f>
        <v/>
      </c>
      <c r="Q209" s="20" t="str">
        <f>IF(Referenztabelle_Eingabe[[#This Row],[Ortsbezug]]="","",Referenztabelle_Eingabe[[#This Row],[Ortsbezug]])</f>
        <v/>
      </c>
      <c r="R209" s="20" t="str">
        <f>IF(Referenztabelle_Eingabe[[#This Row],[Haltestellen-ID]]="","",Referenztabelle_Eingabe[[#This Row],[Haltestellen-ID]])</f>
        <v/>
      </c>
      <c r="S20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09" s="20" t="str">
        <f>IF(Referenztabelle_Eingabe[[#This Row],[Gebühren-Informationen]]="","",Referenztabelle_Eingabe[[#This Row],[Gebühren-Informationen]])</f>
        <v/>
      </c>
      <c r="U209" s="20" t="str">
        <f>IF(Referenztabelle_Eingabe[[#This Row],[Maximale Parkdauer]]="","",Referenztabelle_Eingabe[[#This Row],[Maximale Parkdauer]])</f>
        <v/>
      </c>
      <c r="V20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09" s="20" t="str">
        <f>IF(Referenztabelle_Eingabe[[#This Row],[Foto-URL]]="","",Referenztabelle_Eingabe[[#This Row],[Foto-URL]])</f>
        <v/>
      </c>
      <c r="X209" s="20" t="str">
        <f>IF(Referenztabelle_Eingabe[[#This Row],[Webseite]]="","",Referenztabelle_Eingabe[[#This Row],[Webseite]])</f>
        <v/>
      </c>
      <c r="Y209" s="20" t="str">
        <f>IF(Referenztabelle_Eingabe[[#This Row],[Beschreibung]]="","",Referenztabelle_Eingabe[[#This Row],[Beschreibung]])</f>
        <v/>
      </c>
      <c r="Z209" s="20" t="str">
        <f>IF(Referenztabelle_Eingabe[[#This Row],[Schlagwort]]="","",Referenztabelle_Eingabe[[#This Row],[Schlagwort]])</f>
        <v/>
      </c>
    </row>
    <row r="210" spans="1:26" x14ac:dyDescent="0.25">
      <c r="A210" s="20" t="str">
        <f>IF(Referenztabelle_Eingabe[[#This Row],[ID]]="","",Referenztabelle_Eingabe[[#This Row],[ID]])</f>
        <v/>
      </c>
      <c r="B210" s="20" t="str">
        <f>IF(Referenztabelle_Eingabe[[#This Row],[Name]]="","",Referenztabelle_Eingabe[[#This Row],[Name]])</f>
        <v/>
      </c>
      <c r="C21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0" s="20" t="str">
        <f>IF(Referenztabelle_Eingabe[[#This Row],[Betreiber Name]]="","",Referenztabelle_Eingabe[[#This Row],[Betreiber Name]])</f>
        <v/>
      </c>
      <c r="F210" s="20" t="str">
        <f>IF(Referenztabelle_Eingabe[[#This Row],[Längengrad]]="","",Referenztabelle_Eingabe[[#This Row],[Längengrad]])</f>
        <v/>
      </c>
      <c r="G210" s="20" t="str">
        <f>IF(Referenztabelle_Eingabe[[#This Row],[Breitengrad]]="","",Referenztabelle_Eingabe[[#This Row],[Breitengrad]])</f>
        <v/>
      </c>
      <c r="H21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0" s="20" t="str">
        <f>IF(Referenztabelle_Eingabe[[#This Row],[Anzahl Stellplätze]]="","",Referenztabelle_Eingabe[[#This Row],[Anzahl Stellplätze]])</f>
        <v/>
      </c>
      <c r="J210" s="20" t="str">
        <f>IF(Referenztabelle_Eingabe[[#This Row],[Anzahl Stellplätze Lademöglichkeit]]="","",Referenztabelle_Eingabe[[#This Row],[Anzahl Stellplätze Lademöglichkeit]])</f>
        <v/>
      </c>
      <c r="K210" s="20" t="str">
        <f>IF(Referenztabelle_Eingabe[[#This Row],[Anzahl Stellplätze Lastenräder]]="","",Referenztabelle_Eingabe[[#This Row],[Anzahl Stellplätze Lastenräder]])</f>
        <v/>
      </c>
      <c r="L210" s="20" t="str">
        <f>IF(Referenztabelle_Eingabe[[#This Row],[Einfahrtshöhe]]="","",Referenztabelle_Eingabe[[#This Row],[Einfahrtshöhe]])</f>
        <v/>
      </c>
      <c r="M210" s="20" t="str">
        <f>IF(Referenztabelle_Eingabe[[#This Row],[Maximale Lenkerbreite]]="","",Referenztabelle_Eingabe[[#This Row],[Maximale Lenkerbreite]])</f>
        <v/>
      </c>
      <c r="N21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0" s="20" t="str">
        <f>IF(Referenztabelle_Eingabe[[#This Row],[Überwacht?]]="","",Referenztabelle_Eingabe[[#This Row],[Überwacht?]])</f>
        <v/>
      </c>
      <c r="P210" s="20" t="str">
        <f>IF(Referenztabelle_Eingabe[[#This Row],[Überdacht?]]="","",
IF(Referenztabelle_Eingabe[[#This Row],[Überdacht?]]=TRUE,"true",
IF(Referenztabelle_Eingabe[[#This Row],[Überdacht?]]=FALSE,"false")))</f>
        <v/>
      </c>
      <c r="Q210" s="20" t="str">
        <f>IF(Referenztabelle_Eingabe[[#This Row],[Ortsbezug]]="","",Referenztabelle_Eingabe[[#This Row],[Ortsbezug]])</f>
        <v/>
      </c>
      <c r="R210" s="20" t="str">
        <f>IF(Referenztabelle_Eingabe[[#This Row],[Haltestellen-ID]]="","",Referenztabelle_Eingabe[[#This Row],[Haltestellen-ID]])</f>
        <v/>
      </c>
      <c r="S21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0" s="20" t="str">
        <f>IF(Referenztabelle_Eingabe[[#This Row],[Gebühren-Informationen]]="","",Referenztabelle_Eingabe[[#This Row],[Gebühren-Informationen]])</f>
        <v/>
      </c>
      <c r="U210" s="20" t="str">
        <f>IF(Referenztabelle_Eingabe[[#This Row],[Maximale Parkdauer]]="","",Referenztabelle_Eingabe[[#This Row],[Maximale Parkdauer]])</f>
        <v/>
      </c>
      <c r="V21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0" s="20" t="str">
        <f>IF(Referenztabelle_Eingabe[[#This Row],[Foto-URL]]="","",Referenztabelle_Eingabe[[#This Row],[Foto-URL]])</f>
        <v/>
      </c>
      <c r="X210" s="20" t="str">
        <f>IF(Referenztabelle_Eingabe[[#This Row],[Webseite]]="","",Referenztabelle_Eingabe[[#This Row],[Webseite]])</f>
        <v/>
      </c>
      <c r="Y210" s="20" t="str">
        <f>IF(Referenztabelle_Eingabe[[#This Row],[Beschreibung]]="","",Referenztabelle_Eingabe[[#This Row],[Beschreibung]])</f>
        <v/>
      </c>
      <c r="Z210" s="20" t="str">
        <f>IF(Referenztabelle_Eingabe[[#This Row],[Schlagwort]]="","",Referenztabelle_Eingabe[[#This Row],[Schlagwort]])</f>
        <v/>
      </c>
    </row>
    <row r="211" spans="1:26" x14ac:dyDescent="0.25">
      <c r="A211" s="20" t="str">
        <f>IF(Referenztabelle_Eingabe[[#This Row],[ID]]="","",Referenztabelle_Eingabe[[#This Row],[ID]])</f>
        <v/>
      </c>
      <c r="B211" s="20" t="str">
        <f>IF(Referenztabelle_Eingabe[[#This Row],[Name]]="","",Referenztabelle_Eingabe[[#This Row],[Name]])</f>
        <v/>
      </c>
      <c r="C21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1" s="20" t="str">
        <f>IF(Referenztabelle_Eingabe[[#This Row],[Betreiber Name]]="","",Referenztabelle_Eingabe[[#This Row],[Betreiber Name]])</f>
        <v/>
      </c>
      <c r="F211" s="20" t="str">
        <f>IF(Referenztabelle_Eingabe[[#This Row],[Längengrad]]="","",Referenztabelle_Eingabe[[#This Row],[Längengrad]])</f>
        <v/>
      </c>
      <c r="G211" s="20" t="str">
        <f>IF(Referenztabelle_Eingabe[[#This Row],[Breitengrad]]="","",Referenztabelle_Eingabe[[#This Row],[Breitengrad]])</f>
        <v/>
      </c>
      <c r="H21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1" s="20" t="str">
        <f>IF(Referenztabelle_Eingabe[[#This Row],[Anzahl Stellplätze]]="","",Referenztabelle_Eingabe[[#This Row],[Anzahl Stellplätze]])</f>
        <v/>
      </c>
      <c r="J211" s="20" t="str">
        <f>IF(Referenztabelle_Eingabe[[#This Row],[Anzahl Stellplätze Lademöglichkeit]]="","",Referenztabelle_Eingabe[[#This Row],[Anzahl Stellplätze Lademöglichkeit]])</f>
        <v/>
      </c>
      <c r="K211" s="20" t="str">
        <f>IF(Referenztabelle_Eingabe[[#This Row],[Anzahl Stellplätze Lastenräder]]="","",Referenztabelle_Eingabe[[#This Row],[Anzahl Stellplätze Lastenräder]])</f>
        <v/>
      </c>
      <c r="L211" s="20" t="str">
        <f>IF(Referenztabelle_Eingabe[[#This Row],[Einfahrtshöhe]]="","",Referenztabelle_Eingabe[[#This Row],[Einfahrtshöhe]])</f>
        <v/>
      </c>
      <c r="M211" s="20" t="str">
        <f>IF(Referenztabelle_Eingabe[[#This Row],[Maximale Lenkerbreite]]="","",Referenztabelle_Eingabe[[#This Row],[Maximale Lenkerbreite]])</f>
        <v/>
      </c>
      <c r="N21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1" s="20" t="str">
        <f>IF(Referenztabelle_Eingabe[[#This Row],[Überwacht?]]="","",Referenztabelle_Eingabe[[#This Row],[Überwacht?]])</f>
        <v/>
      </c>
      <c r="P211" s="20" t="str">
        <f>IF(Referenztabelle_Eingabe[[#This Row],[Überdacht?]]="","",
IF(Referenztabelle_Eingabe[[#This Row],[Überdacht?]]=TRUE,"true",
IF(Referenztabelle_Eingabe[[#This Row],[Überdacht?]]=FALSE,"false")))</f>
        <v/>
      </c>
      <c r="Q211" s="20" t="str">
        <f>IF(Referenztabelle_Eingabe[[#This Row],[Ortsbezug]]="","",Referenztabelle_Eingabe[[#This Row],[Ortsbezug]])</f>
        <v/>
      </c>
      <c r="R211" s="20" t="str">
        <f>IF(Referenztabelle_Eingabe[[#This Row],[Haltestellen-ID]]="","",Referenztabelle_Eingabe[[#This Row],[Haltestellen-ID]])</f>
        <v/>
      </c>
      <c r="S21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1" s="20" t="str">
        <f>IF(Referenztabelle_Eingabe[[#This Row],[Gebühren-Informationen]]="","",Referenztabelle_Eingabe[[#This Row],[Gebühren-Informationen]])</f>
        <v/>
      </c>
      <c r="U211" s="20" t="str">
        <f>IF(Referenztabelle_Eingabe[[#This Row],[Maximale Parkdauer]]="","",Referenztabelle_Eingabe[[#This Row],[Maximale Parkdauer]])</f>
        <v/>
      </c>
      <c r="V21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1" s="20" t="str">
        <f>IF(Referenztabelle_Eingabe[[#This Row],[Foto-URL]]="","",Referenztabelle_Eingabe[[#This Row],[Foto-URL]])</f>
        <v/>
      </c>
      <c r="X211" s="20" t="str">
        <f>IF(Referenztabelle_Eingabe[[#This Row],[Webseite]]="","",Referenztabelle_Eingabe[[#This Row],[Webseite]])</f>
        <v/>
      </c>
      <c r="Y211" s="20" t="str">
        <f>IF(Referenztabelle_Eingabe[[#This Row],[Beschreibung]]="","",Referenztabelle_Eingabe[[#This Row],[Beschreibung]])</f>
        <v/>
      </c>
      <c r="Z211" s="20" t="str">
        <f>IF(Referenztabelle_Eingabe[[#This Row],[Schlagwort]]="","",Referenztabelle_Eingabe[[#This Row],[Schlagwort]])</f>
        <v/>
      </c>
    </row>
    <row r="212" spans="1:26" x14ac:dyDescent="0.25">
      <c r="A212" s="20" t="str">
        <f>IF(Referenztabelle_Eingabe[[#This Row],[ID]]="","",Referenztabelle_Eingabe[[#This Row],[ID]])</f>
        <v/>
      </c>
      <c r="B212" s="20" t="str">
        <f>IF(Referenztabelle_Eingabe[[#This Row],[Name]]="","",Referenztabelle_Eingabe[[#This Row],[Name]])</f>
        <v/>
      </c>
      <c r="C21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2" s="20" t="str">
        <f>IF(Referenztabelle_Eingabe[[#This Row],[Betreiber Name]]="","",Referenztabelle_Eingabe[[#This Row],[Betreiber Name]])</f>
        <v/>
      </c>
      <c r="F212" s="20" t="str">
        <f>IF(Referenztabelle_Eingabe[[#This Row],[Längengrad]]="","",Referenztabelle_Eingabe[[#This Row],[Längengrad]])</f>
        <v/>
      </c>
      <c r="G212" s="20" t="str">
        <f>IF(Referenztabelle_Eingabe[[#This Row],[Breitengrad]]="","",Referenztabelle_Eingabe[[#This Row],[Breitengrad]])</f>
        <v/>
      </c>
      <c r="H21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2" s="20" t="str">
        <f>IF(Referenztabelle_Eingabe[[#This Row],[Anzahl Stellplätze]]="","",Referenztabelle_Eingabe[[#This Row],[Anzahl Stellplätze]])</f>
        <v/>
      </c>
      <c r="J212" s="20" t="str">
        <f>IF(Referenztabelle_Eingabe[[#This Row],[Anzahl Stellplätze Lademöglichkeit]]="","",Referenztabelle_Eingabe[[#This Row],[Anzahl Stellplätze Lademöglichkeit]])</f>
        <v/>
      </c>
      <c r="K212" s="20" t="str">
        <f>IF(Referenztabelle_Eingabe[[#This Row],[Anzahl Stellplätze Lastenräder]]="","",Referenztabelle_Eingabe[[#This Row],[Anzahl Stellplätze Lastenräder]])</f>
        <v/>
      </c>
      <c r="L212" s="20" t="str">
        <f>IF(Referenztabelle_Eingabe[[#This Row],[Einfahrtshöhe]]="","",Referenztabelle_Eingabe[[#This Row],[Einfahrtshöhe]])</f>
        <v/>
      </c>
      <c r="M212" s="20" t="str">
        <f>IF(Referenztabelle_Eingabe[[#This Row],[Maximale Lenkerbreite]]="","",Referenztabelle_Eingabe[[#This Row],[Maximale Lenkerbreite]])</f>
        <v/>
      </c>
      <c r="N21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2" s="20" t="str">
        <f>IF(Referenztabelle_Eingabe[[#This Row],[Überwacht?]]="","",Referenztabelle_Eingabe[[#This Row],[Überwacht?]])</f>
        <v/>
      </c>
      <c r="P212" s="20" t="str">
        <f>IF(Referenztabelle_Eingabe[[#This Row],[Überdacht?]]="","",
IF(Referenztabelle_Eingabe[[#This Row],[Überdacht?]]=TRUE,"true",
IF(Referenztabelle_Eingabe[[#This Row],[Überdacht?]]=FALSE,"false")))</f>
        <v/>
      </c>
      <c r="Q212" s="20" t="str">
        <f>IF(Referenztabelle_Eingabe[[#This Row],[Ortsbezug]]="","",Referenztabelle_Eingabe[[#This Row],[Ortsbezug]])</f>
        <v/>
      </c>
      <c r="R212" s="20" t="str">
        <f>IF(Referenztabelle_Eingabe[[#This Row],[Haltestellen-ID]]="","",Referenztabelle_Eingabe[[#This Row],[Haltestellen-ID]])</f>
        <v/>
      </c>
      <c r="S21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2" s="20" t="str">
        <f>IF(Referenztabelle_Eingabe[[#This Row],[Gebühren-Informationen]]="","",Referenztabelle_Eingabe[[#This Row],[Gebühren-Informationen]])</f>
        <v/>
      </c>
      <c r="U212" s="20" t="str">
        <f>IF(Referenztabelle_Eingabe[[#This Row],[Maximale Parkdauer]]="","",Referenztabelle_Eingabe[[#This Row],[Maximale Parkdauer]])</f>
        <v/>
      </c>
      <c r="V21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2" s="20" t="str">
        <f>IF(Referenztabelle_Eingabe[[#This Row],[Foto-URL]]="","",Referenztabelle_Eingabe[[#This Row],[Foto-URL]])</f>
        <v/>
      </c>
      <c r="X212" s="20" t="str">
        <f>IF(Referenztabelle_Eingabe[[#This Row],[Webseite]]="","",Referenztabelle_Eingabe[[#This Row],[Webseite]])</f>
        <v/>
      </c>
      <c r="Y212" s="20" t="str">
        <f>IF(Referenztabelle_Eingabe[[#This Row],[Beschreibung]]="","",Referenztabelle_Eingabe[[#This Row],[Beschreibung]])</f>
        <v/>
      </c>
      <c r="Z212" s="20" t="str">
        <f>IF(Referenztabelle_Eingabe[[#This Row],[Schlagwort]]="","",Referenztabelle_Eingabe[[#This Row],[Schlagwort]])</f>
        <v/>
      </c>
    </row>
    <row r="213" spans="1:26" x14ac:dyDescent="0.25">
      <c r="A213" s="20" t="str">
        <f>IF(Referenztabelle_Eingabe[[#This Row],[ID]]="","",Referenztabelle_Eingabe[[#This Row],[ID]])</f>
        <v/>
      </c>
      <c r="B213" s="20" t="str">
        <f>IF(Referenztabelle_Eingabe[[#This Row],[Name]]="","",Referenztabelle_Eingabe[[#This Row],[Name]])</f>
        <v/>
      </c>
      <c r="C21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3" s="20" t="str">
        <f>IF(Referenztabelle_Eingabe[[#This Row],[Betreiber Name]]="","",Referenztabelle_Eingabe[[#This Row],[Betreiber Name]])</f>
        <v/>
      </c>
      <c r="F213" s="20" t="str">
        <f>IF(Referenztabelle_Eingabe[[#This Row],[Längengrad]]="","",Referenztabelle_Eingabe[[#This Row],[Längengrad]])</f>
        <v/>
      </c>
      <c r="G213" s="20" t="str">
        <f>IF(Referenztabelle_Eingabe[[#This Row],[Breitengrad]]="","",Referenztabelle_Eingabe[[#This Row],[Breitengrad]])</f>
        <v/>
      </c>
      <c r="H21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3" s="20" t="str">
        <f>IF(Referenztabelle_Eingabe[[#This Row],[Anzahl Stellplätze]]="","",Referenztabelle_Eingabe[[#This Row],[Anzahl Stellplätze]])</f>
        <v/>
      </c>
      <c r="J213" s="20" t="str">
        <f>IF(Referenztabelle_Eingabe[[#This Row],[Anzahl Stellplätze Lademöglichkeit]]="","",Referenztabelle_Eingabe[[#This Row],[Anzahl Stellplätze Lademöglichkeit]])</f>
        <v/>
      </c>
      <c r="K213" s="20" t="str">
        <f>IF(Referenztabelle_Eingabe[[#This Row],[Anzahl Stellplätze Lastenräder]]="","",Referenztabelle_Eingabe[[#This Row],[Anzahl Stellplätze Lastenräder]])</f>
        <v/>
      </c>
      <c r="L213" s="20" t="str">
        <f>IF(Referenztabelle_Eingabe[[#This Row],[Einfahrtshöhe]]="","",Referenztabelle_Eingabe[[#This Row],[Einfahrtshöhe]])</f>
        <v/>
      </c>
      <c r="M213" s="20" t="str">
        <f>IF(Referenztabelle_Eingabe[[#This Row],[Maximale Lenkerbreite]]="","",Referenztabelle_Eingabe[[#This Row],[Maximale Lenkerbreite]])</f>
        <v/>
      </c>
      <c r="N21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3" s="20" t="str">
        <f>IF(Referenztabelle_Eingabe[[#This Row],[Überwacht?]]="","",Referenztabelle_Eingabe[[#This Row],[Überwacht?]])</f>
        <v/>
      </c>
      <c r="P213" s="20" t="str">
        <f>IF(Referenztabelle_Eingabe[[#This Row],[Überdacht?]]="","",
IF(Referenztabelle_Eingabe[[#This Row],[Überdacht?]]=TRUE,"true",
IF(Referenztabelle_Eingabe[[#This Row],[Überdacht?]]=FALSE,"false")))</f>
        <v/>
      </c>
      <c r="Q213" s="20" t="str">
        <f>IF(Referenztabelle_Eingabe[[#This Row],[Ortsbezug]]="","",Referenztabelle_Eingabe[[#This Row],[Ortsbezug]])</f>
        <v/>
      </c>
      <c r="R213" s="20" t="str">
        <f>IF(Referenztabelle_Eingabe[[#This Row],[Haltestellen-ID]]="","",Referenztabelle_Eingabe[[#This Row],[Haltestellen-ID]])</f>
        <v/>
      </c>
      <c r="S21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3" s="20" t="str">
        <f>IF(Referenztabelle_Eingabe[[#This Row],[Gebühren-Informationen]]="","",Referenztabelle_Eingabe[[#This Row],[Gebühren-Informationen]])</f>
        <v/>
      </c>
      <c r="U213" s="20" t="str">
        <f>IF(Referenztabelle_Eingabe[[#This Row],[Maximale Parkdauer]]="","",Referenztabelle_Eingabe[[#This Row],[Maximale Parkdauer]])</f>
        <v/>
      </c>
      <c r="V21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3" s="20" t="str">
        <f>IF(Referenztabelle_Eingabe[[#This Row],[Foto-URL]]="","",Referenztabelle_Eingabe[[#This Row],[Foto-URL]])</f>
        <v/>
      </c>
      <c r="X213" s="20" t="str">
        <f>IF(Referenztabelle_Eingabe[[#This Row],[Webseite]]="","",Referenztabelle_Eingabe[[#This Row],[Webseite]])</f>
        <v/>
      </c>
      <c r="Y213" s="20" t="str">
        <f>IF(Referenztabelle_Eingabe[[#This Row],[Beschreibung]]="","",Referenztabelle_Eingabe[[#This Row],[Beschreibung]])</f>
        <v/>
      </c>
      <c r="Z213" s="20" t="str">
        <f>IF(Referenztabelle_Eingabe[[#This Row],[Schlagwort]]="","",Referenztabelle_Eingabe[[#This Row],[Schlagwort]])</f>
        <v/>
      </c>
    </row>
    <row r="214" spans="1:26" x14ac:dyDescent="0.25">
      <c r="A214" s="20" t="str">
        <f>IF(Referenztabelle_Eingabe[[#This Row],[ID]]="","",Referenztabelle_Eingabe[[#This Row],[ID]])</f>
        <v/>
      </c>
      <c r="B214" s="20" t="str">
        <f>IF(Referenztabelle_Eingabe[[#This Row],[Name]]="","",Referenztabelle_Eingabe[[#This Row],[Name]])</f>
        <v/>
      </c>
      <c r="C21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4" s="20" t="str">
        <f>IF(Referenztabelle_Eingabe[[#This Row],[Betreiber Name]]="","",Referenztabelle_Eingabe[[#This Row],[Betreiber Name]])</f>
        <v/>
      </c>
      <c r="F214" s="20" t="str">
        <f>IF(Referenztabelle_Eingabe[[#This Row],[Längengrad]]="","",Referenztabelle_Eingabe[[#This Row],[Längengrad]])</f>
        <v/>
      </c>
      <c r="G214" s="20" t="str">
        <f>IF(Referenztabelle_Eingabe[[#This Row],[Breitengrad]]="","",Referenztabelle_Eingabe[[#This Row],[Breitengrad]])</f>
        <v/>
      </c>
      <c r="H21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4" s="20" t="str">
        <f>IF(Referenztabelle_Eingabe[[#This Row],[Anzahl Stellplätze]]="","",Referenztabelle_Eingabe[[#This Row],[Anzahl Stellplätze]])</f>
        <v/>
      </c>
      <c r="J214" s="20" t="str">
        <f>IF(Referenztabelle_Eingabe[[#This Row],[Anzahl Stellplätze Lademöglichkeit]]="","",Referenztabelle_Eingabe[[#This Row],[Anzahl Stellplätze Lademöglichkeit]])</f>
        <v/>
      </c>
      <c r="K214" s="20" t="str">
        <f>IF(Referenztabelle_Eingabe[[#This Row],[Anzahl Stellplätze Lastenräder]]="","",Referenztabelle_Eingabe[[#This Row],[Anzahl Stellplätze Lastenräder]])</f>
        <v/>
      </c>
      <c r="L214" s="20" t="str">
        <f>IF(Referenztabelle_Eingabe[[#This Row],[Einfahrtshöhe]]="","",Referenztabelle_Eingabe[[#This Row],[Einfahrtshöhe]])</f>
        <v/>
      </c>
      <c r="M214" s="20" t="str">
        <f>IF(Referenztabelle_Eingabe[[#This Row],[Maximale Lenkerbreite]]="","",Referenztabelle_Eingabe[[#This Row],[Maximale Lenkerbreite]])</f>
        <v/>
      </c>
      <c r="N21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4" s="20" t="str">
        <f>IF(Referenztabelle_Eingabe[[#This Row],[Überwacht?]]="","",Referenztabelle_Eingabe[[#This Row],[Überwacht?]])</f>
        <v/>
      </c>
      <c r="P214" s="20" t="str">
        <f>IF(Referenztabelle_Eingabe[[#This Row],[Überdacht?]]="","",
IF(Referenztabelle_Eingabe[[#This Row],[Überdacht?]]=TRUE,"true",
IF(Referenztabelle_Eingabe[[#This Row],[Überdacht?]]=FALSE,"false")))</f>
        <v/>
      </c>
      <c r="Q214" s="20" t="str">
        <f>IF(Referenztabelle_Eingabe[[#This Row],[Ortsbezug]]="","",Referenztabelle_Eingabe[[#This Row],[Ortsbezug]])</f>
        <v/>
      </c>
      <c r="R214" s="20" t="str">
        <f>IF(Referenztabelle_Eingabe[[#This Row],[Haltestellen-ID]]="","",Referenztabelle_Eingabe[[#This Row],[Haltestellen-ID]])</f>
        <v/>
      </c>
      <c r="S21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4" s="20" t="str">
        <f>IF(Referenztabelle_Eingabe[[#This Row],[Gebühren-Informationen]]="","",Referenztabelle_Eingabe[[#This Row],[Gebühren-Informationen]])</f>
        <v/>
      </c>
      <c r="U214" s="20" t="str">
        <f>IF(Referenztabelle_Eingabe[[#This Row],[Maximale Parkdauer]]="","",Referenztabelle_Eingabe[[#This Row],[Maximale Parkdauer]])</f>
        <v/>
      </c>
      <c r="V21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4" s="20" t="str">
        <f>IF(Referenztabelle_Eingabe[[#This Row],[Foto-URL]]="","",Referenztabelle_Eingabe[[#This Row],[Foto-URL]])</f>
        <v/>
      </c>
      <c r="X214" s="20" t="str">
        <f>IF(Referenztabelle_Eingabe[[#This Row],[Webseite]]="","",Referenztabelle_Eingabe[[#This Row],[Webseite]])</f>
        <v/>
      </c>
      <c r="Y214" s="20" t="str">
        <f>IF(Referenztabelle_Eingabe[[#This Row],[Beschreibung]]="","",Referenztabelle_Eingabe[[#This Row],[Beschreibung]])</f>
        <v/>
      </c>
      <c r="Z214" s="20" t="str">
        <f>IF(Referenztabelle_Eingabe[[#This Row],[Schlagwort]]="","",Referenztabelle_Eingabe[[#This Row],[Schlagwort]])</f>
        <v/>
      </c>
    </row>
    <row r="215" spans="1:26" x14ac:dyDescent="0.25">
      <c r="A215" s="20" t="str">
        <f>IF(Referenztabelle_Eingabe[[#This Row],[ID]]="","",Referenztabelle_Eingabe[[#This Row],[ID]])</f>
        <v/>
      </c>
      <c r="B215" s="20" t="str">
        <f>IF(Referenztabelle_Eingabe[[#This Row],[Name]]="","",Referenztabelle_Eingabe[[#This Row],[Name]])</f>
        <v/>
      </c>
      <c r="C21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5" s="20" t="str">
        <f>IF(Referenztabelle_Eingabe[[#This Row],[Betreiber Name]]="","",Referenztabelle_Eingabe[[#This Row],[Betreiber Name]])</f>
        <v/>
      </c>
      <c r="F215" s="20" t="str">
        <f>IF(Referenztabelle_Eingabe[[#This Row],[Längengrad]]="","",Referenztabelle_Eingabe[[#This Row],[Längengrad]])</f>
        <v/>
      </c>
      <c r="G215" s="20" t="str">
        <f>IF(Referenztabelle_Eingabe[[#This Row],[Breitengrad]]="","",Referenztabelle_Eingabe[[#This Row],[Breitengrad]])</f>
        <v/>
      </c>
      <c r="H21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5" s="20" t="str">
        <f>IF(Referenztabelle_Eingabe[[#This Row],[Anzahl Stellplätze]]="","",Referenztabelle_Eingabe[[#This Row],[Anzahl Stellplätze]])</f>
        <v/>
      </c>
      <c r="J215" s="20" t="str">
        <f>IF(Referenztabelle_Eingabe[[#This Row],[Anzahl Stellplätze Lademöglichkeit]]="","",Referenztabelle_Eingabe[[#This Row],[Anzahl Stellplätze Lademöglichkeit]])</f>
        <v/>
      </c>
      <c r="K215" s="20" t="str">
        <f>IF(Referenztabelle_Eingabe[[#This Row],[Anzahl Stellplätze Lastenräder]]="","",Referenztabelle_Eingabe[[#This Row],[Anzahl Stellplätze Lastenräder]])</f>
        <v/>
      </c>
      <c r="L215" s="20" t="str">
        <f>IF(Referenztabelle_Eingabe[[#This Row],[Einfahrtshöhe]]="","",Referenztabelle_Eingabe[[#This Row],[Einfahrtshöhe]])</f>
        <v/>
      </c>
      <c r="M215" s="20" t="str">
        <f>IF(Referenztabelle_Eingabe[[#This Row],[Maximale Lenkerbreite]]="","",Referenztabelle_Eingabe[[#This Row],[Maximale Lenkerbreite]])</f>
        <v/>
      </c>
      <c r="N21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5" s="20" t="str">
        <f>IF(Referenztabelle_Eingabe[[#This Row],[Überwacht?]]="","",Referenztabelle_Eingabe[[#This Row],[Überwacht?]])</f>
        <v/>
      </c>
      <c r="P215" s="20" t="str">
        <f>IF(Referenztabelle_Eingabe[[#This Row],[Überdacht?]]="","",
IF(Referenztabelle_Eingabe[[#This Row],[Überdacht?]]=TRUE,"true",
IF(Referenztabelle_Eingabe[[#This Row],[Überdacht?]]=FALSE,"false")))</f>
        <v/>
      </c>
      <c r="Q215" s="20" t="str">
        <f>IF(Referenztabelle_Eingabe[[#This Row],[Ortsbezug]]="","",Referenztabelle_Eingabe[[#This Row],[Ortsbezug]])</f>
        <v/>
      </c>
      <c r="R215" s="20" t="str">
        <f>IF(Referenztabelle_Eingabe[[#This Row],[Haltestellen-ID]]="","",Referenztabelle_Eingabe[[#This Row],[Haltestellen-ID]])</f>
        <v/>
      </c>
      <c r="S21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5" s="20" t="str">
        <f>IF(Referenztabelle_Eingabe[[#This Row],[Gebühren-Informationen]]="","",Referenztabelle_Eingabe[[#This Row],[Gebühren-Informationen]])</f>
        <v/>
      </c>
      <c r="U215" s="20" t="str">
        <f>IF(Referenztabelle_Eingabe[[#This Row],[Maximale Parkdauer]]="","",Referenztabelle_Eingabe[[#This Row],[Maximale Parkdauer]])</f>
        <v/>
      </c>
      <c r="V21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5" s="20" t="str">
        <f>IF(Referenztabelle_Eingabe[[#This Row],[Foto-URL]]="","",Referenztabelle_Eingabe[[#This Row],[Foto-URL]])</f>
        <v/>
      </c>
      <c r="X215" s="20" t="str">
        <f>IF(Referenztabelle_Eingabe[[#This Row],[Webseite]]="","",Referenztabelle_Eingabe[[#This Row],[Webseite]])</f>
        <v/>
      </c>
      <c r="Y215" s="20" t="str">
        <f>IF(Referenztabelle_Eingabe[[#This Row],[Beschreibung]]="","",Referenztabelle_Eingabe[[#This Row],[Beschreibung]])</f>
        <v/>
      </c>
      <c r="Z215" s="20" t="str">
        <f>IF(Referenztabelle_Eingabe[[#This Row],[Schlagwort]]="","",Referenztabelle_Eingabe[[#This Row],[Schlagwort]])</f>
        <v/>
      </c>
    </row>
    <row r="216" spans="1:26" x14ac:dyDescent="0.25">
      <c r="A216" s="20" t="str">
        <f>IF(Referenztabelle_Eingabe[[#This Row],[ID]]="","",Referenztabelle_Eingabe[[#This Row],[ID]])</f>
        <v/>
      </c>
      <c r="B216" s="20" t="str">
        <f>IF(Referenztabelle_Eingabe[[#This Row],[Name]]="","",Referenztabelle_Eingabe[[#This Row],[Name]])</f>
        <v/>
      </c>
      <c r="C21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6" s="20" t="str">
        <f>IF(Referenztabelle_Eingabe[[#This Row],[Betreiber Name]]="","",Referenztabelle_Eingabe[[#This Row],[Betreiber Name]])</f>
        <v/>
      </c>
      <c r="F216" s="20" t="str">
        <f>IF(Referenztabelle_Eingabe[[#This Row],[Längengrad]]="","",Referenztabelle_Eingabe[[#This Row],[Längengrad]])</f>
        <v/>
      </c>
      <c r="G216" s="20" t="str">
        <f>IF(Referenztabelle_Eingabe[[#This Row],[Breitengrad]]="","",Referenztabelle_Eingabe[[#This Row],[Breitengrad]])</f>
        <v/>
      </c>
      <c r="H21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6" s="20" t="str">
        <f>IF(Referenztabelle_Eingabe[[#This Row],[Anzahl Stellplätze]]="","",Referenztabelle_Eingabe[[#This Row],[Anzahl Stellplätze]])</f>
        <v/>
      </c>
      <c r="J216" s="20" t="str">
        <f>IF(Referenztabelle_Eingabe[[#This Row],[Anzahl Stellplätze Lademöglichkeit]]="","",Referenztabelle_Eingabe[[#This Row],[Anzahl Stellplätze Lademöglichkeit]])</f>
        <v/>
      </c>
      <c r="K216" s="20" t="str">
        <f>IF(Referenztabelle_Eingabe[[#This Row],[Anzahl Stellplätze Lastenräder]]="","",Referenztabelle_Eingabe[[#This Row],[Anzahl Stellplätze Lastenräder]])</f>
        <v/>
      </c>
      <c r="L216" s="20" t="str">
        <f>IF(Referenztabelle_Eingabe[[#This Row],[Einfahrtshöhe]]="","",Referenztabelle_Eingabe[[#This Row],[Einfahrtshöhe]])</f>
        <v/>
      </c>
      <c r="M216" s="20" t="str">
        <f>IF(Referenztabelle_Eingabe[[#This Row],[Maximale Lenkerbreite]]="","",Referenztabelle_Eingabe[[#This Row],[Maximale Lenkerbreite]])</f>
        <v/>
      </c>
      <c r="N21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6" s="20" t="str">
        <f>IF(Referenztabelle_Eingabe[[#This Row],[Überwacht?]]="","",Referenztabelle_Eingabe[[#This Row],[Überwacht?]])</f>
        <v/>
      </c>
      <c r="P216" s="20" t="str">
        <f>IF(Referenztabelle_Eingabe[[#This Row],[Überdacht?]]="","",
IF(Referenztabelle_Eingabe[[#This Row],[Überdacht?]]=TRUE,"true",
IF(Referenztabelle_Eingabe[[#This Row],[Überdacht?]]=FALSE,"false")))</f>
        <v/>
      </c>
      <c r="Q216" s="20" t="str">
        <f>IF(Referenztabelle_Eingabe[[#This Row],[Ortsbezug]]="","",Referenztabelle_Eingabe[[#This Row],[Ortsbezug]])</f>
        <v/>
      </c>
      <c r="R216" s="20" t="str">
        <f>IF(Referenztabelle_Eingabe[[#This Row],[Haltestellen-ID]]="","",Referenztabelle_Eingabe[[#This Row],[Haltestellen-ID]])</f>
        <v/>
      </c>
      <c r="S21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6" s="20" t="str">
        <f>IF(Referenztabelle_Eingabe[[#This Row],[Gebühren-Informationen]]="","",Referenztabelle_Eingabe[[#This Row],[Gebühren-Informationen]])</f>
        <v/>
      </c>
      <c r="U216" s="20" t="str">
        <f>IF(Referenztabelle_Eingabe[[#This Row],[Maximale Parkdauer]]="","",Referenztabelle_Eingabe[[#This Row],[Maximale Parkdauer]])</f>
        <v/>
      </c>
      <c r="V21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6" s="20" t="str">
        <f>IF(Referenztabelle_Eingabe[[#This Row],[Foto-URL]]="","",Referenztabelle_Eingabe[[#This Row],[Foto-URL]])</f>
        <v/>
      </c>
      <c r="X216" s="20" t="str">
        <f>IF(Referenztabelle_Eingabe[[#This Row],[Webseite]]="","",Referenztabelle_Eingabe[[#This Row],[Webseite]])</f>
        <v/>
      </c>
      <c r="Y216" s="20" t="str">
        <f>IF(Referenztabelle_Eingabe[[#This Row],[Beschreibung]]="","",Referenztabelle_Eingabe[[#This Row],[Beschreibung]])</f>
        <v/>
      </c>
      <c r="Z216" s="20" t="str">
        <f>IF(Referenztabelle_Eingabe[[#This Row],[Schlagwort]]="","",Referenztabelle_Eingabe[[#This Row],[Schlagwort]])</f>
        <v/>
      </c>
    </row>
    <row r="217" spans="1:26" x14ac:dyDescent="0.25">
      <c r="A217" s="20" t="str">
        <f>IF(Referenztabelle_Eingabe[[#This Row],[ID]]="","",Referenztabelle_Eingabe[[#This Row],[ID]])</f>
        <v/>
      </c>
      <c r="B217" s="20" t="str">
        <f>IF(Referenztabelle_Eingabe[[#This Row],[Name]]="","",Referenztabelle_Eingabe[[#This Row],[Name]])</f>
        <v/>
      </c>
      <c r="C21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7" s="20" t="str">
        <f>IF(Referenztabelle_Eingabe[[#This Row],[Betreiber Name]]="","",Referenztabelle_Eingabe[[#This Row],[Betreiber Name]])</f>
        <v/>
      </c>
      <c r="F217" s="20" t="str">
        <f>IF(Referenztabelle_Eingabe[[#This Row],[Längengrad]]="","",Referenztabelle_Eingabe[[#This Row],[Längengrad]])</f>
        <v/>
      </c>
      <c r="G217" s="20" t="str">
        <f>IF(Referenztabelle_Eingabe[[#This Row],[Breitengrad]]="","",Referenztabelle_Eingabe[[#This Row],[Breitengrad]])</f>
        <v/>
      </c>
      <c r="H21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7" s="20" t="str">
        <f>IF(Referenztabelle_Eingabe[[#This Row],[Anzahl Stellplätze]]="","",Referenztabelle_Eingabe[[#This Row],[Anzahl Stellplätze]])</f>
        <v/>
      </c>
      <c r="J217" s="20" t="str">
        <f>IF(Referenztabelle_Eingabe[[#This Row],[Anzahl Stellplätze Lademöglichkeit]]="","",Referenztabelle_Eingabe[[#This Row],[Anzahl Stellplätze Lademöglichkeit]])</f>
        <v/>
      </c>
      <c r="K217" s="20" t="str">
        <f>IF(Referenztabelle_Eingabe[[#This Row],[Anzahl Stellplätze Lastenräder]]="","",Referenztabelle_Eingabe[[#This Row],[Anzahl Stellplätze Lastenräder]])</f>
        <v/>
      </c>
      <c r="L217" s="20" t="str">
        <f>IF(Referenztabelle_Eingabe[[#This Row],[Einfahrtshöhe]]="","",Referenztabelle_Eingabe[[#This Row],[Einfahrtshöhe]])</f>
        <v/>
      </c>
      <c r="M217" s="20" t="str">
        <f>IF(Referenztabelle_Eingabe[[#This Row],[Maximale Lenkerbreite]]="","",Referenztabelle_Eingabe[[#This Row],[Maximale Lenkerbreite]])</f>
        <v/>
      </c>
      <c r="N21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7" s="20" t="str">
        <f>IF(Referenztabelle_Eingabe[[#This Row],[Überwacht?]]="","",Referenztabelle_Eingabe[[#This Row],[Überwacht?]])</f>
        <v/>
      </c>
      <c r="P217" s="20" t="str">
        <f>IF(Referenztabelle_Eingabe[[#This Row],[Überdacht?]]="","",
IF(Referenztabelle_Eingabe[[#This Row],[Überdacht?]]=TRUE,"true",
IF(Referenztabelle_Eingabe[[#This Row],[Überdacht?]]=FALSE,"false")))</f>
        <v/>
      </c>
      <c r="Q217" s="20" t="str">
        <f>IF(Referenztabelle_Eingabe[[#This Row],[Ortsbezug]]="","",Referenztabelle_Eingabe[[#This Row],[Ortsbezug]])</f>
        <v/>
      </c>
      <c r="R217" s="20" t="str">
        <f>IF(Referenztabelle_Eingabe[[#This Row],[Haltestellen-ID]]="","",Referenztabelle_Eingabe[[#This Row],[Haltestellen-ID]])</f>
        <v/>
      </c>
      <c r="S21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7" s="20" t="str">
        <f>IF(Referenztabelle_Eingabe[[#This Row],[Gebühren-Informationen]]="","",Referenztabelle_Eingabe[[#This Row],[Gebühren-Informationen]])</f>
        <v/>
      </c>
      <c r="U217" s="20" t="str">
        <f>IF(Referenztabelle_Eingabe[[#This Row],[Maximale Parkdauer]]="","",Referenztabelle_Eingabe[[#This Row],[Maximale Parkdauer]])</f>
        <v/>
      </c>
      <c r="V21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7" s="20" t="str">
        <f>IF(Referenztabelle_Eingabe[[#This Row],[Foto-URL]]="","",Referenztabelle_Eingabe[[#This Row],[Foto-URL]])</f>
        <v/>
      </c>
      <c r="X217" s="20" t="str">
        <f>IF(Referenztabelle_Eingabe[[#This Row],[Webseite]]="","",Referenztabelle_Eingabe[[#This Row],[Webseite]])</f>
        <v/>
      </c>
      <c r="Y217" s="20" t="str">
        <f>IF(Referenztabelle_Eingabe[[#This Row],[Beschreibung]]="","",Referenztabelle_Eingabe[[#This Row],[Beschreibung]])</f>
        <v/>
      </c>
      <c r="Z217" s="20" t="str">
        <f>IF(Referenztabelle_Eingabe[[#This Row],[Schlagwort]]="","",Referenztabelle_Eingabe[[#This Row],[Schlagwort]])</f>
        <v/>
      </c>
    </row>
    <row r="218" spans="1:26" x14ac:dyDescent="0.25">
      <c r="A218" s="20" t="str">
        <f>IF(Referenztabelle_Eingabe[[#This Row],[ID]]="","",Referenztabelle_Eingabe[[#This Row],[ID]])</f>
        <v/>
      </c>
      <c r="B218" s="20" t="str">
        <f>IF(Referenztabelle_Eingabe[[#This Row],[Name]]="","",Referenztabelle_Eingabe[[#This Row],[Name]])</f>
        <v/>
      </c>
      <c r="C21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8" s="20" t="str">
        <f>IF(Referenztabelle_Eingabe[[#This Row],[Betreiber Name]]="","",Referenztabelle_Eingabe[[#This Row],[Betreiber Name]])</f>
        <v/>
      </c>
      <c r="F218" s="20" t="str">
        <f>IF(Referenztabelle_Eingabe[[#This Row],[Längengrad]]="","",Referenztabelle_Eingabe[[#This Row],[Längengrad]])</f>
        <v/>
      </c>
      <c r="G218" s="20" t="str">
        <f>IF(Referenztabelle_Eingabe[[#This Row],[Breitengrad]]="","",Referenztabelle_Eingabe[[#This Row],[Breitengrad]])</f>
        <v/>
      </c>
      <c r="H21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8" s="20" t="str">
        <f>IF(Referenztabelle_Eingabe[[#This Row],[Anzahl Stellplätze]]="","",Referenztabelle_Eingabe[[#This Row],[Anzahl Stellplätze]])</f>
        <v/>
      </c>
      <c r="J218" s="20" t="str">
        <f>IF(Referenztabelle_Eingabe[[#This Row],[Anzahl Stellplätze Lademöglichkeit]]="","",Referenztabelle_Eingabe[[#This Row],[Anzahl Stellplätze Lademöglichkeit]])</f>
        <v/>
      </c>
      <c r="K218" s="20" t="str">
        <f>IF(Referenztabelle_Eingabe[[#This Row],[Anzahl Stellplätze Lastenräder]]="","",Referenztabelle_Eingabe[[#This Row],[Anzahl Stellplätze Lastenräder]])</f>
        <v/>
      </c>
      <c r="L218" s="20" t="str">
        <f>IF(Referenztabelle_Eingabe[[#This Row],[Einfahrtshöhe]]="","",Referenztabelle_Eingabe[[#This Row],[Einfahrtshöhe]])</f>
        <v/>
      </c>
      <c r="M218" s="20" t="str">
        <f>IF(Referenztabelle_Eingabe[[#This Row],[Maximale Lenkerbreite]]="","",Referenztabelle_Eingabe[[#This Row],[Maximale Lenkerbreite]])</f>
        <v/>
      </c>
      <c r="N21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8" s="20" t="str">
        <f>IF(Referenztabelle_Eingabe[[#This Row],[Überwacht?]]="","",Referenztabelle_Eingabe[[#This Row],[Überwacht?]])</f>
        <v/>
      </c>
      <c r="P218" s="20" t="str">
        <f>IF(Referenztabelle_Eingabe[[#This Row],[Überdacht?]]="","",
IF(Referenztabelle_Eingabe[[#This Row],[Überdacht?]]=TRUE,"true",
IF(Referenztabelle_Eingabe[[#This Row],[Überdacht?]]=FALSE,"false")))</f>
        <v/>
      </c>
      <c r="Q218" s="20" t="str">
        <f>IF(Referenztabelle_Eingabe[[#This Row],[Ortsbezug]]="","",Referenztabelle_Eingabe[[#This Row],[Ortsbezug]])</f>
        <v/>
      </c>
      <c r="R218" s="20" t="str">
        <f>IF(Referenztabelle_Eingabe[[#This Row],[Haltestellen-ID]]="","",Referenztabelle_Eingabe[[#This Row],[Haltestellen-ID]])</f>
        <v/>
      </c>
      <c r="S21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8" s="20" t="str">
        <f>IF(Referenztabelle_Eingabe[[#This Row],[Gebühren-Informationen]]="","",Referenztabelle_Eingabe[[#This Row],[Gebühren-Informationen]])</f>
        <v/>
      </c>
      <c r="U218" s="20" t="str">
        <f>IF(Referenztabelle_Eingabe[[#This Row],[Maximale Parkdauer]]="","",Referenztabelle_Eingabe[[#This Row],[Maximale Parkdauer]])</f>
        <v/>
      </c>
      <c r="V21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8" s="20" t="str">
        <f>IF(Referenztabelle_Eingabe[[#This Row],[Foto-URL]]="","",Referenztabelle_Eingabe[[#This Row],[Foto-URL]])</f>
        <v/>
      </c>
      <c r="X218" s="20" t="str">
        <f>IF(Referenztabelle_Eingabe[[#This Row],[Webseite]]="","",Referenztabelle_Eingabe[[#This Row],[Webseite]])</f>
        <v/>
      </c>
      <c r="Y218" s="20" t="str">
        <f>IF(Referenztabelle_Eingabe[[#This Row],[Beschreibung]]="","",Referenztabelle_Eingabe[[#This Row],[Beschreibung]])</f>
        <v/>
      </c>
      <c r="Z218" s="20" t="str">
        <f>IF(Referenztabelle_Eingabe[[#This Row],[Schlagwort]]="","",Referenztabelle_Eingabe[[#This Row],[Schlagwort]])</f>
        <v/>
      </c>
    </row>
    <row r="219" spans="1:26" x14ac:dyDescent="0.25">
      <c r="A219" s="20" t="str">
        <f>IF(Referenztabelle_Eingabe[[#This Row],[ID]]="","",Referenztabelle_Eingabe[[#This Row],[ID]])</f>
        <v/>
      </c>
      <c r="B219" s="20" t="str">
        <f>IF(Referenztabelle_Eingabe[[#This Row],[Name]]="","",Referenztabelle_Eingabe[[#This Row],[Name]])</f>
        <v/>
      </c>
      <c r="C21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1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19" s="20" t="str">
        <f>IF(Referenztabelle_Eingabe[[#This Row],[Betreiber Name]]="","",Referenztabelle_Eingabe[[#This Row],[Betreiber Name]])</f>
        <v/>
      </c>
      <c r="F219" s="20" t="str">
        <f>IF(Referenztabelle_Eingabe[[#This Row],[Längengrad]]="","",Referenztabelle_Eingabe[[#This Row],[Längengrad]])</f>
        <v/>
      </c>
      <c r="G219" s="20" t="str">
        <f>IF(Referenztabelle_Eingabe[[#This Row],[Breitengrad]]="","",Referenztabelle_Eingabe[[#This Row],[Breitengrad]])</f>
        <v/>
      </c>
      <c r="H21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19" s="20" t="str">
        <f>IF(Referenztabelle_Eingabe[[#This Row],[Anzahl Stellplätze]]="","",Referenztabelle_Eingabe[[#This Row],[Anzahl Stellplätze]])</f>
        <v/>
      </c>
      <c r="J219" s="20" t="str">
        <f>IF(Referenztabelle_Eingabe[[#This Row],[Anzahl Stellplätze Lademöglichkeit]]="","",Referenztabelle_Eingabe[[#This Row],[Anzahl Stellplätze Lademöglichkeit]])</f>
        <v/>
      </c>
      <c r="K219" s="20" t="str">
        <f>IF(Referenztabelle_Eingabe[[#This Row],[Anzahl Stellplätze Lastenräder]]="","",Referenztabelle_Eingabe[[#This Row],[Anzahl Stellplätze Lastenräder]])</f>
        <v/>
      </c>
      <c r="L219" s="20" t="str">
        <f>IF(Referenztabelle_Eingabe[[#This Row],[Einfahrtshöhe]]="","",Referenztabelle_Eingabe[[#This Row],[Einfahrtshöhe]])</f>
        <v/>
      </c>
      <c r="M219" s="20" t="str">
        <f>IF(Referenztabelle_Eingabe[[#This Row],[Maximale Lenkerbreite]]="","",Referenztabelle_Eingabe[[#This Row],[Maximale Lenkerbreite]])</f>
        <v/>
      </c>
      <c r="N21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19" s="20" t="str">
        <f>IF(Referenztabelle_Eingabe[[#This Row],[Überwacht?]]="","",Referenztabelle_Eingabe[[#This Row],[Überwacht?]])</f>
        <v/>
      </c>
      <c r="P219" s="20" t="str">
        <f>IF(Referenztabelle_Eingabe[[#This Row],[Überdacht?]]="","",
IF(Referenztabelle_Eingabe[[#This Row],[Überdacht?]]=TRUE,"true",
IF(Referenztabelle_Eingabe[[#This Row],[Überdacht?]]=FALSE,"false")))</f>
        <v/>
      </c>
      <c r="Q219" s="20" t="str">
        <f>IF(Referenztabelle_Eingabe[[#This Row],[Ortsbezug]]="","",Referenztabelle_Eingabe[[#This Row],[Ortsbezug]])</f>
        <v/>
      </c>
      <c r="R219" s="20" t="str">
        <f>IF(Referenztabelle_Eingabe[[#This Row],[Haltestellen-ID]]="","",Referenztabelle_Eingabe[[#This Row],[Haltestellen-ID]])</f>
        <v/>
      </c>
      <c r="S21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19" s="20" t="str">
        <f>IF(Referenztabelle_Eingabe[[#This Row],[Gebühren-Informationen]]="","",Referenztabelle_Eingabe[[#This Row],[Gebühren-Informationen]])</f>
        <v/>
      </c>
      <c r="U219" s="20" t="str">
        <f>IF(Referenztabelle_Eingabe[[#This Row],[Maximale Parkdauer]]="","",Referenztabelle_Eingabe[[#This Row],[Maximale Parkdauer]])</f>
        <v/>
      </c>
      <c r="V21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19" s="20" t="str">
        <f>IF(Referenztabelle_Eingabe[[#This Row],[Foto-URL]]="","",Referenztabelle_Eingabe[[#This Row],[Foto-URL]])</f>
        <v/>
      </c>
      <c r="X219" s="20" t="str">
        <f>IF(Referenztabelle_Eingabe[[#This Row],[Webseite]]="","",Referenztabelle_Eingabe[[#This Row],[Webseite]])</f>
        <v/>
      </c>
      <c r="Y219" s="20" t="str">
        <f>IF(Referenztabelle_Eingabe[[#This Row],[Beschreibung]]="","",Referenztabelle_Eingabe[[#This Row],[Beschreibung]])</f>
        <v/>
      </c>
      <c r="Z219" s="20" t="str">
        <f>IF(Referenztabelle_Eingabe[[#This Row],[Schlagwort]]="","",Referenztabelle_Eingabe[[#This Row],[Schlagwort]])</f>
        <v/>
      </c>
    </row>
    <row r="220" spans="1:26" x14ac:dyDescent="0.25">
      <c r="A220" s="20" t="str">
        <f>IF(Referenztabelle_Eingabe[[#This Row],[ID]]="","",Referenztabelle_Eingabe[[#This Row],[ID]])</f>
        <v/>
      </c>
      <c r="B220" s="20" t="str">
        <f>IF(Referenztabelle_Eingabe[[#This Row],[Name]]="","",Referenztabelle_Eingabe[[#This Row],[Name]])</f>
        <v/>
      </c>
      <c r="C22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0" s="20" t="str">
        <f>IF(Referenztabelle_Eingabe[[#This Row],[Betreiber Name]]="","",Referenztabelle_Eingabe[[#This Row],[Betreiber Name]])</f>
        <v/>
      </c>
      <c r="F220" s="20" t="str">
        <f>IF(Referenztabelle_Eingabe[[#This Row],[Längengrad]]="","",Referenztabelle_Eingabe[[#This Row],[Längengrad]])</f>
        <v/>
      </c>
      <c r="G220" s="20" t="str">
        <f>IF(Referenztabelle_Eingabe[[#This Row],[Breitengrad]]="","",Referenztabelle_Eingabe[[#This Row],[Breitengrad]])</f>
        <v/>
      </c>
      <c r="H22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0" s="20" t="str">
        <f>IF(Referenztabelle_Eingabe[[#This Row],[Anzahl Stellplätze]]="","",Referenztabelle_Eingabe[[#This Row],[Anzahl Stellplätze]])</f>
        <v/>
      </c>
      <c r="J220" s="20" t="str">
        <f>IF(Referenztabelle_Eingabe[[#This Row],[Anzahl Stellplätze Lademöglichkeit]]="","",Referenztabelle_Eingabe[[#This Row],[Anzahl Stellplätze Lademöglichkeit]])</f>
        <v/>
      </c>
      <c r="K220" s="20" t="str">
        <f>IF(Referenztabelle_Eingabe[[#This Row],[Anzahl Stellplätze Lastenräder]]="","",Referenztabelle_Eingabe[[#This Row],[Anzahl Stellplätze Lastenräder]])</f>
        <v/>
      </c>
      <c r="L220" s="20" t="str">
        <f>IF(Referenztabelle_Eingabe[[#This Row],[Einfahrtshöhe]]="","",Referenztabelle_Eingabe[[#This Row],[Einfahrtshöhe]])</f>
        <v/>
      </c>
      <c r="M220" s="20" t="str">
        <f>IF(Referenztabelle_Eingabe[[#This Row],[Maximale Lenkerbreite]]="","",Referenztabelle_Eingabe[[#This Row],[Maximale Lenkerbreite]])</f>
        <v/>
      </c>
      <c r="N22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0" s="20" t="str">
        <f>IF(Referenztabelle_Eingabe[[#This Row],[Überwacht?]]="","",Referenztabelle_Eingabe[[#This Row],[Überwacht?]])</f>
        <v/>
      </c>
      <c r="P220" s="20" t="str">
        <f>IF(Referenztabelle_Eingabe[[#This Row],[Überdacht?]]="","",
IF(Referenztabelle_Eingabe[[#This Row],[Überdacht?]]=TRUE,"true",
IF(Referenztabelle_Eingabe[[#This Row],[Überdacht?]]=FALSE,"false")))</f>
        <v/>
      </c>
      <c r="Q220" s="20" t="str">
        <f>IF(Referenztabelle_Eingabe[[#This Row],[Ortsbezug]]="","",Referenztabelle_Eingabe[[#This Row],[Ortsbezug]])</f>
        <v/>
      </c>
      <c r="R220" s="20" t="str">
        <f>IF(Referenztabelle_Eingabe[[#This Row],[Haltestellen-ID]]="","",Referenztabelle_Eingabe[[#This Row],[Haltestellen-ID]])</f>
        <v/>
      </c>
      <c r="S22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0" s="20" t="str">
        <f>IF(Referenztabelle_Eingabe[[#This Row],[Gebühren-Informationen]]="","",Referenztabelle_Eingabe[[#This Row],[Gebühren-Informationen]])</f>
        <v/>
      </c>
      <c r="U220" s="20" t="str">
        <f>IF(Referenztabelle_Eingabe[[#This Row],[Maximale Parkdauer]]="","",Referenztabelle_Eingabe[[#This Row],[Maximale Parkdauer]])</f>
        <v/>
      </c>
      <c r="V22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0" s="20" t="str">
        <f>IF(Referenztabelle_Eingabe[[#This Row],[Foto-URL]]="","",Referenztabelle_Eingabe[[#This Row],[Foto-URL]])</f>
        <v/>
      </c>
      <c r="X220" s="20" t="str">
        <f>IF(Referenztabelle_Eingabe[[#This Row],[Webseite]]="","",Referenztabelle_Eingabe[[#This Row],[Webseite]])</f>
        <v/>
      </c>
      <c r="Y220" s="20" t="str">
        <f>IF(Referenztabelle_Eingabe[[#This Row],[Beschreibung]]="","",Referenztabelle_Eingabe[[#This Row],[Beschreibung]])</f>
        <v/>
      </c>
      <c r="Z220" s="20" t="str">
        <f>IF(Referenztabelle_Eingabe[[#This Row],[Schlagwort]]="","",Referenztabelle_Eingabe[[#This Row],[Schlagwort]])</f>
        <v/>
      </c>
    </row>
    <row r="221" spans="1:26" x14ac:dyDescent="0.25">
      <c r="A221" s="20" t="str">
        <f>IF(Referenztabelle_Eingabe[[#This Row],[ID]]="","",Referenztabelle_Eingabe[[#This Row],[ID]])</f>
        <v/>
      </c>
      <c r="B221" s="20" t="str">
        <f>IF(Referenztabelle_Eingabe[[#This Row],[Name]]="","",Referenztabelle_Eingabe[[#This Row],[Name]])</f>
        <v/>
      </c>
      <c r="C22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1" s="20" t="str">
        <f>IF(Referenztabelle_Eingabe[[#This Row],[Betreiber Name]]="","",Referenztabelle_Eingabe[[#This Row],[Betreiber Name]])</f>
        <v/>
      </c>
      <c r="F221" s="20" t="str">
        <f>IF(Referenztabelle_Eingabe[[#This Row],[Längengrad]]="","",Referenztabelle_Eingabe[[#This Row],[Längengrad]])</f>
        <v/>
      </c>
      <c r="G221" s="20" t="str">
        <f>IF(Referenztabelle_Eingabe[[#This Row],[Breitengrad]]="","",Referenztabelle_Eingabe[[#This Row],[Breitengrad]])</f>
        <v/>
      </c>
      <c r="H22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1" s="20" t="str">
        <f>IF(Referenztabelle_Eingabe[[#This Row],[Anzahl Stellplätze]]="","",Referenztabelle_Eingabe[[#This Row],[Anzahl Stellplätze]])</f>
        <v/>
      </c>
      <c r="J221" s="20" t="str">
        <f>IF(Referenztabelle_Eingabe[[#This Row],[Anzahl Stellplätze Lademöglichkeit]]="","",Referenztabelle_Eingabe[[#This Row],[Anzahl Stellplätze Lademöglichkeit]])</f>
        <v/>
      </c>
      <c r="K221" s="20" t="str">
        <f>IF(Referenztabelle_Eingabe[[#This Row],[Anzahl Stellplätze Lastenräder]]="","",Referenztabelle_Eingabe[[#This Row],[Anzahl Stellplätze Lastenräder]])</f>
        <v/>
      </c>
      <c r="L221" s="20" t="str">
        <f>IF(Referenztabelle_Eingabe[[#This Row],[Einfahrtshöhe]]="","",Referenztabelle_Eingabe[[#This Row],[Einfahrtshöhe]])</f>
        <v/>
      </c>
      <c r="M221" s="20" t="str">
        <f>IF(Referenztabelle_Eingabe[[#This Row],[Maximale Lenkerbreite]]="","",Referenztabelle_Eingabe[[#This Row],[Maximale Lenkerbreite]])</f>
        <v/>
      </c>
      <c r="N22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1" s="20" t="str">
        <f>IF(Referenztabelle_Eingabe[[#This Row],[Überwacht?]]="","",Referenztabelle_Eingabe[[#This Row],[Überwacht?]])</f>
        <v/>
      </c>
      <c r="P221" s="20" t="str">
        <f>IF(Referenztabelle_Eingabe[[#This Row],[Überdacht?]]="","",
IF(Referenztabelle_Eingabe[[#This Row],[Überdacht?]]=TRUE,"true",
IF(Referenztabelle_Eingabe[[#This Row],[Überdacht?]]=FALSE,"false")))</f>
        <v/>
      </c>
      <c r="Q221" s="20" t="str">
        <f>IF(Referenztabelle_Eingabe[[#This Row],[Ortsbezug]]="","",Referenztabelle_Eingabe[[#This Row],[Ortsbezug]])</f>
        <v/>
      </c>
      <c r="R221" s="20" t="str">
        <f>IF(Referenztabelle_Eingabe[[#This Row],[Haltestellen-ID]]="","",Referenztabelle_Eingabe[[#This Row],[Haltestellen-ID]])</f>
        <v/>
      </c>
      <c r="S22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1" s="20" t="str">
        <f>IF(Referenztabelle_Eingabe[[#This Row],[Gebühren-Informationen]]="","",Referenztabelle_Eingabe[[#This Row],[Gebühren-Informationen]])</f>
        <v/>
      </c>
      <c r="U221" s="20" t="str">
        <f>IF(Referenztabelle_Eingabe[[#This Row],[Maximale Parkdauer]]="","",Referenztabelle_Eingabe[[#This Row],[Maximale Parkdauer]])</f>
        <v/>
      </c>
      <c r="V22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1" s="20" t="str">
        <f>IF(Referenztabelle_Eingabe[[#This Row],[Foto-URL]]="","",Referenztabelle_Eingabe[[#This Row],[Foto-URL]])</f>
        <v/>
      </c>
      <c r="X221" s="20" t="str">
        <f>IF(Referenztabelle_Eingabe[[#This Row],[Webseite]]="","",Referenztabelle_Eingabe[[#This Row],[Webseite]])</f>
        <v/>
      </c>
      <c r="Y221" s="20" t="str">
        <f>IF(Referenztabelle_Eingabe[[#This Row],[Beschreibung]]="","",Referenztabelle_Eingabe[[#This Row],[Beschreibung]])</f>
        <v/>
      </c>
      <c r="Z221" s="20" t="str">
        <f>IF(Referenztabelle_Eingabe[[#This Row],[Schlagwort]]="","",Referenztabelle_Eingabe[[#This Row],[Schlagwort]])</f>
        <v/>
      </c>
    </row>
    <row r="222" spans="1:26" x14ac:dyDescent="0.25">
      <c r="A222" s="20" t="str">
        <f>IF(Referenztabelle_Eingabe[[#This Row],[ID]]="","",Referenztabelle_Eingabe[[#This Row],[ID]])</f>
        <v/>
      </c>
      <c r="B222" s="20" t="str">
        <f>IF(Referenztabelle_Eingabe[[#This Row],[Name]]="","",Referenztabelle_Eingabe[[#This Row],[Name]])</f>
        <v/>
      </c>
      <c r="C22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2" s="20" t="str">
        <f>IF(Referenztabelle_Eingabe[[#This Row],[Betreiber Name]]="","",Referenztabelle_Eingabe[[#This Row],[Betreiber Name]])</f>
        <v/>
      </c>
      <c r="F222" s="20" t="str">
        <f>IF(Referenztabelle_Eingabe[[#This Row],[Längengrad]]="","",Referenztabelle_Eingabe[[#This Row],[Längengrad]])</f>
        <v/>
      </c>
      <c r="G222" s="20" t="str">
        <f>IF(Referenztabelle_Eingabe[[#This Row],[Breitengrad]]="","",Referenztabelle_Eingabe[[#This Row],[Breitengrad]])</f>
        <v/>
      </c>
      <c r="H22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2" s="20" t="str">
        <f>IF(Referenztabelle_Eingabe[[#This Row],[Anzahl Stellplätze]]="","",Referenztabelle_Eingabe[[#This Row],[Anzahl Stellplätze]])</f>
        <v/>
      </c>
      <c r="J222" s="20" t="str">
        <f>IF(Referenztabelle_Eingabe[[#This Row],[Anzahl Stellplätze Lademöglichkeit]]="","",Referenztabelle_Eingabe[[#This Row],[Anzahl Stellplätze Lademöglichkeit]])</f>
        <v/>
      </c>
      <c r="K222" s="20" t="str">
        <f>IF(Referenztabelle_Eingabe[[#This Row],[Anzahl Stellplätze Lastenräder]]="","",Referenztabelle_Eingabe[[#This Row],[Anzahl Stellplätze Lastenräder]])</f>
        <v/>
      </c>
      <c r="L222" s="20" t="str">
        <f>IF(Referenztabelle_Eingabe[[#This Row],[Einfahrtshöhe]]="","",Referenztabelle_Eingabe[[#This Row],[Einfahrtshöhe]])</f>
        <v/>
      </c>
      <c r="M222" s="20" t="str">
        <f>IF(Referenztabelle_Eingabe[[#This Row],[Maximale Lenkerbreite]]="","",Referenztabelle_Eingabe[[#This Row],[Maximale Lenkerbreite]])</f>
        <v/>
      </c>
      <c r="N22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2" s="20" t="str">
        <f>IF(Referenztabelle_Eingabe[[#This Row],[Überwacht?]]="","",Referenztabelle_Eingabe[[#This Row],[Überwacht?]])</f>
        <v/>
      </c>
      <c r="P222" s="20" t="str">
        <f>IF(Referenztabelle_Eingabe[[#This Row],[Überdacht?]]="","",
IF(Referenztabelle_Eingabe[[#This Row],[Überdacht?]]=TRUE,"true",
IF(Referenztabelle_Eingabe[[#This Row],[Überdacht?]]=FALSE,"false")))</f>
        <v/>
      </c>
      <c r="Q222" s="20" t="str">
        <f>IF(Referenztabelle_Eingabe[[#This Row],[Ortsbezug]]="","",Referenztabelle_Eingabe[[#This Row],[Ortsbezug]])</f>
        <v/>
      </c>
      <c r="R222" s="20" t="str">
        <f>IF(Referenztabelle_Eingabe[[#This Row],[Haltestellen-ID]]="","",Referenztabelle_Eingabe[[#This Row],[Haltestellen-ID]])</f>
        <v/>
      </c>
      <c r="S22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2" s="20" t="str">
        <f>IF(Referenztabelle_Eingabe[[#This Row],[Gebühren-Informationen]]="","",Referenztabelle_Eingabe[[#This Row],[Gebühren-Informationen]])</f>
        <v/>
      </c>
      <c r="U222" s="20" t="str">
        <f>IF(Referenztabelle_Eingabe[[#This Row],[Maximale Parkdauer]]="","",Referenztabelle_Eingabe[[#This Row],[Maximale Parkdauer]])</f>
        <v/>
      </c>
      <c r="V22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2" s="20" t="str">
        <f>IF(Referenztabelle_Eingabe[[#This Row],[Foto-URL]]="","",Referenztabelle_Eingabe[[#This Row],[Foto-URL]])</f>
        <v/>
      </c>
      <c r="X222" s="20" t="str">
        <f>IF(Referenztabelle_Eingabe[[#This Row],[Webseite]]="","",Referenztabelle_Eingabe[[#This Row],[Webseite]])</f>
        <v/>
      </c>
      <c r="Y222" s="20" t="str">
        <f>IF(Referenztabelle_Eingabe[[#This Row],[Beschreibung]]="","",Referenztabelle_Eingabe[[#This Row],[Beschreibung]])</f>
        <v/>
      </c>
      <c r="Z222" s="20" t="str">
        <f>IF(Referenztabelle_Eingabe[[#This Row],[Schlagwort]]="","",Referenztabelle_Eingabe[[#This Row],[Schlagwort]])</f>
        <v/>
      </c>
    </row>
    <row r="223" spans="1:26" x14ac:dyDescent="0.25">
      <c r="A223" s="20" t="str">
        <f>IF(Referenztabelle_Eingabe[[#This Row],[ID]]="","",Referenztabelle_Eingabe[[#This Row],[ID]])</f>
        <v/>
      </c>
      <c r="B223" s="20" t="str">
        <f>IF(Referenztabelle_Eingabe[[#This Row],[Name]]="","",Referenztabelle_Eingabe[[#This Row],[Name]])</f>
        <v/>
      </c>
      <c r="C22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3" s="20" t="str">
        <f>IF(Referenztabelle_Eingabe[[#This Row],[Betreiber Name]]="","",Referenztabelle_Eingabe[[#This Row],[Betreiber Name]])</f>
        <v/>
      </c>
      <c r="F223" s="20" t="str">
        <f>IF(Referenztabelle_Eingabe[[#This Row],[Längengrad]]="","",Referenztabelle_Eingabe[[#This Row],[Längengrad]])</f>
        <v/>
      </c>
      <c r="G223" s="20" t="str">
        <f>IF(Referenztabelle_Eingabe[[#This Row],[Breitengrad]]="","",Referenztabelle_Eingabe[[#This Row],[Breitengrad]])</f>
        <v/>
      </c>
      <c r="H22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3" s="20" t="str">
        <f>IF(Referenztabelle_Eingabe[[#This Row],[Anzahl Stellplätze]]="","",Referenztabelle_Eingabe[[#This Row],[Anzahl Stellplätze]])</f>
        <v/>
      </c>
      <c r="J223" s="20" t="str">
        <f>IF(Referenztabelle_Eingabe[[#This Row],[Anzahl Stellplätze Lademöglichkeit]]="","",Referenztabelle_Eingabe[[#This Row],[Anzahl Stellplätze Lademöglichkeit]])</f>
        <v/>
      </c>
      <c r="K223" s="20" t="str">
        <f>IF(Referenztabelle_Eingabe[[#This Row],[Anzahl Stellplätze Lastenräder]]="","",Referenztabelle_Eingabe[[#This Row],[Anzahl Stellplätze Lastenräder]])</f>
        <v/>
      </c>
      <c r="L223" s="20" t="str">
        <f>IF(Referenztabelle_Eingabe[[#This Row],[Einfahrtshöhe]]="","",Referenztabelle_Eingabe[[#This Row],[Einfahrtshöhe]])</f>
        <v/>
      </c>
      <c r="M223" s="20" t="str">
        <f>IF(Referenztabelle_Eingabe[[#This Row],[Maximale Lenkerbreite]]="","",Referenztabelle_Eingabe[[#This Row],[Maximale Lenkerbreite]])</f>
        <v/>
      </c>
      <c r="N22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3" s="20" t="str">
        <f>IF(Referenztabelle_Eingabe[[#This Row],[Überwacht?]]="","",Referenztabelle_Eingabe[[#This Row],[Überwacht?]])</f>
        <v/>
      </c>
      <c r="P223" s="20" t="str">
        <f>IF(Referenztabelle_Eingabe[[#This Row],[Überdacht?]]="","",
IF(Referenztabelle_Eingabe[[#This Row],[Überdacht?]]=TRUE,"true",
IF(Referenztabelle_Eingabe[[#This Row],[Überdacht?]]=FALSE,"false")))</f>
        <v/>
      </c>
      <c r="Q223" s="20" t="str">
        <f>IF(Referenztabelle_Eingabe[[#This Row],[Ortsbezug]]="","",Referenztabelle_Eingabe[[#This Row],[Ortsbezug]])</f>
        <v/>
      </c>
      <c r="R223" s="20" t="str">
        <f>IF(Referenztabelle_Eingabe[[#This Row],[Haltestellen-ID]]="","",Referenztabelle_Eingabe[[#This Row],[Haltestellen-ID]])</f>
        <v/>
      </c>
      <c r="S22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3" s="20" t="str">
        <f>IF(Referenztabelle_Eingabe[[#This Row],[Gebühren-Informationen]]="","",Referenztabelle_Eingabe[[#This Row],[Gebühren-Informationen]])</f>
        <v/>
      </c>
      <c r="U223" s="20" t="str">
        <f>IF(Referenztabelle_Eingabe[[#This Row],[Maximale Parkdauer]]="","",Referenztabelle_Eingabe[[#This Row],[Maximale Parkdauer]])</f>
        <v/>
      </c>
      <c r="V22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3" s="20" t="str">
        <f>IF(Referenztabelle_Eingabe[[#This Row],[Foto-URL]]="","",Referenztabelle_Eingabe[[#This Row],[Foto-URL]])</f>
        <v/>
      </c>
      <c r="X223" s="20" t="str">
        <f>IF(Referenztabelle_Eingabe[[#This Row],[Webseite]]="","",Referenztabelle_Eingabe[[#This Row],[Webseite]])</f>
        <v/>
      </c>
      <c r="Y223" s="20" t="str">
        <f>IF(Referenztabelle_Eingabe[[#This Row],[Beschreibung]]="","",Referenztabelle_Eingabe[[#This Row],[Beschreibung]])</f>
        <v/>
      </c>
      <c r="Z223" s="20" t="str">
        <f>IF(Referenztabelle_Eingabe[[#This Row],[Schlagwort]]="","",Referenztabelle_Eingabe[[#This Row],[Schlagwort]])</f>
        <v/>
      </c>
    </row>
    <row r="224" spans="1:26" x14ac:dyDescent="0.25">
      <c r="A224" s="20" t="str">
        <f>IF(Referenztabelle_Eingabe[[#This Row],[ID]]="","",Referenztabelle_Eingabe[[#This Row],[ID]])</f>
        <v/>
      </c>
      <c r="B224" s="20" t="str">
        <f>IF(Referenztabelle_Eingabe[[#This Row],[Name]]="","",Referenztabelle_Eingabe[[#This Row],[Name]])</f>
        <v/>
      </c>
      <c r="C22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4" s="20" t="str">
        <f>IF(Referenztabelle_Eingabe[[#This Row],[Betreiber Name]]="","",Referenztabelle_Eingabe[[#This Row],[Betreiber Name]])</f>
        <v/>
      </c>
      <c r="F224" s="20" t="str">
        <f>IF(Referenztabelle_Eingabe[[#This Row],[Längengrad]]="","",Referenztabelle_Eingabe[[#This Row],[Längengrad]])</f>
        <v/>
      </c>
      <c r="G224" s="20" t="str">
        <f>IF(Referenztabelle_Eingabe[[#This Row],[Breitengrad]]="","",Referenztabelle_Eingabe[[#This Row],[Breitengrad]])</f>
        <v/>
      </c>
      <c r="H22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4" s="20" t="str">
        <f>IF(Referenztabelle_Eingabe[[#This Row],[Anzahl Stellplätze]]="","",Referenztabelle_Eingabe[[#This Row],[Anzahl Stellplätze]])</f>
        <v/>
      </c>
      <c r="J224" s="20" t="str">
        <f>IF(Referenztabelle_Eingabe[[#This Row],[Anzahl Stellplätze Lademöglichkeit]]="","",Referenztabelle_Eingabe[[#This Row],[Anzahl Stellplätze Lademöglichkeit]])</f>
        <v/>
      </c>
      <c r="K224" s="20" t="str">
        <f>IF(Referenztabelle_Eingabe[[#This Row],[Anzahl Stellplätze Lastenräder]]="","",Referenztabelle_Eingabe[[#This Row],[Anzahl Stellplätze Lastenräder]])</f>
        <v/>
      </c>
      <c r="L224" s="20" t="str">
        <f>IF(Referenztabelle_Eingabe[[#This Row],[Einfahrtshöhe]]="","",Referenztabelle_Eingabe[[#This Row],[Einfahrtshöhe]])</f>
        <v/>
      </c>
      <c r="M224" s="20" t="str">
        <f>IF(Referenztabelle_Eingabe[[#This Row],[Maximale Lenkerbreite]]="","",Referenztabelle_Eingabe[[#This Row],[Maximale Lenkerbreite]])</f>
        <v/>
      </c>
      <c r="N22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4" s="20" t="str">
        <f>IF(Referenztabelle_Eingabe[[#This Row],[Überwacht?]]="","",Referenztabelle_Eingabe[[#This Row],[Überwacht?]])</f>
        <v/>
      </c>
      <c r="P224" s="20" t="str">
        <f>IF(Referenztabelle_Eingabe[[#This Row],[Überdacht?]]="","",
IF(Referenztabelle_Eingabe[[#This Row],[Überdacht?]]=TRUE,"true",
IF(Referenztabelle_Eingabe[[#This Row],[Überdacht?]]=FALSE,"false")))</f>
        <v/>
      </c>
      <c r="Q224" s="20" t="str">
        <f>IF(Referenztabelle_Eingabe[[#This Row],[Ortsbezug]]="","",Referenztabelle_Eingabe[[#This Row],[Ortsbezug]])</f>
        <v/>
      </c>
      <c r="R224" s="20" t="str">
        <f>IF(Referenztabelle_Eingabe[[#This Row],[Haltestellen-ID]]="","",Referenztabelle_Eingabe[[#This Row],[Haltestellen-ID]])</f>
        <v/>
      </c>
      <c r="S22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4" s="20" t="str">
        <f>IF(Referenztabelle_Eingabe[[#This Row],[Gebühren-Informationen]]="","",Referenztabelle_Eingabe[[#This Row],[Gebühren-Informationen]])</f>
        <v/>
      </c>
      <c r="U224" s="20" t="str">
        <f>IF(Referenztabelle_Eingabe[[#This Row],[Maximale Parkdauer]]="","",Referenztabelle_Eingabe[[#This Row],[Maximale Parkdauer]])</f>
        <v/>
      </c>
      <c r="V22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4" s="20" t="str">
        <f>IF(Referenztabelle_Eingabe[[#This Row],[Foto-URL]]="","",Referenztabelle_Eingabe[[#This Row],[Foto-URL]])</f>
        <v/>
      </c>
      <c r="X224" s="20" t="str">
        <f>IF(Referenztabelle_Eingabe[[#This Row],[Webseite]]="","",Referenztabelle_Eingabe[[#This Row],[Webseite]])</f>
        <v/>
      </c>
      <c r="Y224" s="20" t="str">
        <f>IF(Referenztabelle_Eingabe[[#This Row],[Beschreibung]]="","",Referenztabelle_Eingabe[[#This Row],[Beschreibung]])</f>
        <v/>
      </c>
      <c r="Z224" s="20" t="str">
        <f>IF(Referenztabelle_Eingabe[[#This Row],[Schlagwort]]="","",Referenztabelle_Eingabe[[#This Row],[Schlagwort]])</f>
        <v/>
      </c>
    </row>
    <row r="225" spans="1:26" x14ac:dyDescent="0.25">
      <c r="A225" s="20" t="str">
        <f>IF(Referenztabelle_Eingabe[[#This Row],[ID]]="","",Referenztabelle_Eingabe[[#This Row],[ID]])</f>
        <v/>
      </c>
      <c r="B225" s="20" t="str">
        <f>IF(Referenztabelle_Eingabe[[#This Row],[Name]]="","",Referenztabelle_Eingabe[[#This Row],[Name]])</f>
        <v/>
      </c>
      <c r="C22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5" s="20" t="str">
        <f>IF(Referenztabelle_Eingabe[[#This Row],[Betreiber Name]]="","",Referenztabelle_Eingabe[[#This Row],[Betreiber Name]])</f>
        <v/>
      </c>
      <c r="F225" s="20" t="str">
        <f>IF(Referenztabelle_Eingabe[[#This Row],[Längengrad]]="","",Referenztabelle_Eingabe[[#This Row],[Längengrad]])</f>
        <v/>
      </c>
      <c r="G225" s="20" t="str">
        <f>IF(Referenztabelle_Eingabe[[#This Row],[Breitengrad]]="","",Referenztabelle_Eingabe[[#This Row],[Breitengrad]])</f>
        <v/>
      </c>
      <c r="H22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5" s="20" t="str">
        <f>IF(Referenztabelle_Eingabe[[#This Row],[Anzahl Stellplätze]]="","",Referenztabelle_Eingabe[[#This Row],[Anzahl Stellplätze]])</f>
        <v/>
      </c>
      <c r="J225" s="20" t="str">
        <f>IF(Referenztabelle_Eingabe[[#This Row],[Anzahl Stellplätze Lademöglichkeit]]="","",Referenztabelle_Eingabe[[#This Row],[Anzahl Stellplätze Lademöglichkeit]])</f>
        <v/>
      </c>
      <c r="K225" s="20" t="str">
        <f>IF(Referenztabelle_Eingabe[[#This Row],[Anzahl Stellplätze Lastenräder]]="","",Referenztabelle_Eingabe[[#This Row],[Anzahl Stellplätze Lastenräder]])</f>
        <v/>
      </c>
      <c r="L225" s="20" t="str">
        <f>IF(Referenztabelle_Eingabe[[#This Row],[Einfahrtshöhe]]="","",Referenztabelle_Eingabe[[#This Row],[Einfahrtshöhe]])</f>
        <v/>
      </c>
      <c r="M225" s="20" t="str">
        <f>IF(Referenztabelle_Eingabe[[#This Row],[Maximale Lenkerbreite]]="","",Referenztabelle_Eingabe[[#This Row],[Maximale Lenkerbreite]])</f>
        <v/>
      </c>
      <c r="N22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5" s="20" t="str">
        <f>IF(Referenztabelle_Eingabe[[#This Row],[Überwacht?]]="","",Referenztabelle_Eingabe[[#This Row],[Überwacht?]])</f>
        <v/>
      </c>
      <c r="P225" s="20" t="str">
        <f>IF(Referenztabelle_Eingabe[[#This Row],[Überdacht?]]="","",
IF(Referenztabelle_Eingabe[[#This Row],[Überdacht?]]=TRUE,"true",
IF(Referenztabelle_Eingabe[[#This Row],[Überdacht?]]=FALSE,"false")))</f>
        <v/>
      </c>
      <c r="Q225" s="20" t="str">
        <f>IF(Referenztabelle_Eingabe[[#This Row],[Ortsbezug]]="","",Referenztabelle_Eingabe[[#This Row],[Ortsbezug]])</f>
        <v/>
      </c>
      <c r="R225" s="20" t="str">
        <f>IF(Referenztabelle_Eingabe[[#This Row],[Haltestellen-ID]]="","",Referenztabelle_Eingabe[[#This Row],[Haltestellen-ID]])</f>
        <v/>
      </c>
      <c r="S22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5" s="20" t="str">
        <f>IF(Referenztabelle_Eingabe[[#This Row],[Gebühren-Informationen]]="","",Referenztabelle_Eingabe[[#This Row],[Gebühren-Informationen]])</f>
        <v/>
      </c>
      <c r="U225" s="20" t="str">
        <f>IF(Referenztabelle_Eingabe[[#This Row],[Maximale Parkdauer]]="","",Referenztabelle_Eingabe[[#This Row],[Maximale Parkdauer]])</f>
        <v/>
      </c>
      <c r="V22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5" s="20" t="str">
        <f>IF(Referenztabelle_Eingabe[[#This Row],[Foto-URL]]="","",Referenztabelle_Eingabe[[#This Row],[Foto-URL]])</f>
        <v/>
      </c>
      <c r="X225" s="20" t="str">
        <f>IF(Referenztabelle_Eingabe[[#This Row],[Webseite]]="","",Referenztabelle_Eingabe[[#This Row],[Webseite]])</f>
        <v/>
      </c>
      <c r="Y225" s="20" t="str">
        <f>IF(Referenztabelle_Eingabe[[#This Row],[Beschreibung]]="","",Referenztabelle_Eingabe[[#This Row],[Beschreibung]])</f>
        <v/>
      </c>
      <c r="Z225" s="20" t="str">
        <f>IF(Referenztabelle_Eingabe[[#This Row],[Schlagwort]]="","",Referenztabelle_Eingabe[[#This Row],[Schlagwort]])</f>
        <v/>
      </c>
    </row>
    <row r="226" spans="1:26" x14ac:dyDescent="0.25">
      <c r="A226" s="20" t="str">
        <f>IF(Referenztabelle_Eingabe[[#This Row],[ID]]="","",Referenztabelle_Eingabe[[#This Row],[ID]])</f>
        <v/>
      </c>
      <c r="B226" s="20" t="str">
        <f>IF(Referenztabelle_Eingabe[[#This Row],[Name]]="","",Referenztabelle_Eingabe[[#This Row],[Name]])</f>
        <v/>
      </c>
      <c r="C22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6" s="20" t="str">
        <f>IF(Referenztabelle_Eingabe[[#This Row],[Betreiber Name]]="","",Referenztabelle_Eingabe[[#This Row],[Betreiber Name]])</f>
        <v/>
      </c>
      <c r="F226" s="20" t="str">
        <f>IF(Referenztabelle_Eingabe[[#This Row],[Längengrad]]="","",Referenztabelle_Eingabe[[#This Row],[Längengrad]])</f>
        <v/>
      </c>
      <c r="G226" s="20" t="str">
        <f>IF(Referenztabelle_Eingabe[[#This Row],[Breitengrad]]="","",Referenztabelle_Eingabe[[#This Row],[Breitengrad]])</f>
        <v/>
      </c>
      <c r="H22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6" s="20" t="str">
        <f>IF(Referenztabelle_Eingabe[[#This Row],[Anzahl Stellplätze]]="","",Referenztabelle_Eingabe[[#This Row],[Anzahl Stellplätze]])</f>
        <v/>
      </c>
      <c r="J226" s="20" t="str">
        <f>IF(Referenztabelle_Eingabe[[#This Row],[Anzahl Stellplätze Lademöglichkeit]]="","",Referenztabelle_Eingabe[[#This Row],[Anzahl Stellplätze Lademöglichkeit]])</f>
        <v/>
      </c>
      <c r="K226" s="20" t="str">
        <f>IF(Referenztabelle_Eingabe[[#This Row],[Anzahl Stellplätze Lastenräder]]="","",Referenztabelle_Eingabe[[#This Row],[Anzahl Stellplätze Lastenräder]])</f>
        <v/>
      </c>
      <c r="L226" s="20" t="str">
        <f>IF(Referenztabelle_Eingabe[[#This Row],[Einfahrtshöhe]]="","",Referenztabelle_Eingabe[[#This Row],[Einfahrtshöhe]])</f>
        <v/>
      </c>
      <c r="M226" s="20" t="str">
        <f>IF(Referenztabelle_Eingabe[[#This Row],[Maximale Lenkerbreite]]="","",Referenztabelle_Eingabe[[#This Row],[Maximale Lenkerbreite]])</f>
        <v/>
      </c>
      <c r="N22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6" s="20" t="str">
        <f>IF(Referenztabelle_Eingabe[[#This Row],[Überwacht?]]="","",Referenztabelle_Eingabe[[#This Row],[Überwacht?]])</f>
        <v/>
      </c>
      <c r="P226" s="20" t="str">
        <f>IF(Referenztabelle_Eingabe[[#This Row],[Überdacht?]]="","",
IF(Referenztabelle_Eingabe[[#This Row],[Überdacht?]]=TRUE,"true",
IF(Referenztabelle_Eingabe[[#This Row],[Überdacht?]]=FALSE,"false")))</f>
        <v/>
      </c>
      <c r="Q226" s="20" t="str">
        <f>IF(Referenztabelle_Eingabe[[#This Row],[Ortsbezug]]="","",Referenztabelle_Eingabe[[#This Row],[Ortsbezug]])</f>
        <v/>
      </c>
      <c r="R226" s="20" t="str">
        <f>IF(Referenztabelle_Eingabe[[#This Row],[Haltestellen-ID]]="","",Referenztabelle_Eingabe[[#This Row],[Haltestellen-ID]])</f>
        <v/>
      </c>
      <c r="S22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6" s="20" t="str">
        <f>IF(Referenztabelle_Eingabe[[#This Row],[Gebühren-Informationen]]="","",Referenztabelle_Eingabe[[#This Row],[Gebühren-Informationen]])</f>
        <v/>
      </c>
      <c r="U226" s="20" t="str">
        <f>IF(Referenztabelle_Eingabe[[#This Row],[Maximale Parkdauer]]="","",Referenztabelle_Eingabe[[#This Row],[Maximale Parkdauer]])</f>
        <v/>
      </c>
      <c r="V22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6" s="20" t="str">
        <f>IF(Referenztabelle_Eingabe[[#This Row],[Foto-URL]]="","",Referenztabelle_Eingabe[[#This Row],[Foto-URL]])</f>
        <v/>
      </c>
      <c r="X226" s="20" t="str">
        <f>IF(Referenztabelle_Eingabe[[#This Row],[Webseite]]="","",Referenztabelle_Eingabe[[#This Row],[Webseite]])</f>
        <v/>
      </c>
      <c r="Y226" s="20" t="str">
        <f>IF(Referenztabelle_Eingabe[[#This Row],[Beschreibung]]="","",Referenztabelle_Eingabe[[#This Row],[Beschreibung]])</f>
        <v/>
      </c>
      <c r="Z226" s="20" t="str">
        <f>IF(Referenztabelle_Eingabe[[#This Row],[Schlagwort]]="","",Referenztabelle_Eingabe[[#This Row],[Schlagwort]])</f>
        <v/>
      </c>
    </row>
    <row r="227" spans="1:26" x14ac:dyDescent="0.25">
      <c r="A227" s="20" t="str">
        <f>IF(Referenztabelle_Eingabe[[#This Row],[ID]]="","",Referenztabelle_Eingabe[[#This Row],[ID]])</f>
        <v/>
      </c>
      <c r="B227" s="20" t="str">
        <f>IF(Referenztabelle_Eingabe[[#This Row],[Name]]="","",Referenztabelle_Eingabe[[#This Row],[Name]])</f>
        <v/>
      </c>
      <c r="C22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7" s="20" t="str">
        <f>IF(Referenztabelle_Eingabe[[#This Row],[Betreiber Name]]="","",Referenztabelle_Eingabe[[#This Row],[Betreiber Name]])</f>
        <v/>
      </c>
      <c r="F227" s="20" t="str">
        <f>IF(Referenztabelle_Eingabe[[#This Row],[Längengrad]]="","",Referenztabelle_Eingabe[[#This Row],[Längengrad]])</f>
        <v/>
      </c>
      <c r="G227" s="20" t="str">
        <f>IF(Referenztabelle_Eingabe[[#This Row],[Breitengrad]]="","",Referenztabelle_Eingabe[[#This Row],[Breitengrad]])</f>
        <v/>
      </c>
      <c r="H22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7" s="20" t="str">
        <f>IF(Referenztabelle_Eingabe[[#This Row],[Anzahl Stellplätze]]="","",Referenztabelle_Eingabe[[#This Row],[Anzahl Stellplätze]])</f>
        <v/>
      </c>
      <c r="J227" s="20" t="str">
        <f>IF(Referenztabelle_Eingabe[[#This Row],[Anzahl Stellplätze Lademöglichkeit]]="","",Referenztabelle_Eingabe[[#This Row],[Anzahl Stellplätze Lademöglichkeit]])</f>
        <v/>
      </c>
      <c r="K227" s="20" t="str">
        <f>IF(Referenztabelle_Eingabe[[#This Row],[Anzahl Stellplätze Lastenräder]]="","",Referenztabelle_Eingabe[[#This Row],[Anzahl Stellplätze Lastenräder]])</f>
        <v/>
      </c>
      <c r="L227" s="20" t="str">
        <f>IF(Referenztabelle_Eingabe[[#This Row],[Einfahrtshöhe]]="","",Referenztabelle_Eingabe[[#This Row],[Einfahrtshöhe]])</f>
        <v/>
      </c>
      <c r="M227" s="20" t="str">
        <f>IF(Referenztabelle_Eingabe[[#This Row],[Maximale Lenkerbreite]]="","",Referenztabelle_Eingabe[[#This Row],[Maximale Lenkerbreite]])</f>
        <v/>
      </c>
      <c r="N22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7" s="20" t="str">
        <f>IF(Referenztabelle_Eingabe[[#This Row],[Überwacht?]]="","",Referenztabelle_Eingabe[[#This Row],[Überwacht?]])</f>
        <v/>
      </c>
      <c r="P227" s="20" t="str">
        <f>IF(Referenztabelle_Eingabe[[#This Row],[Überdacht?]]="","",
IF(Referenztabelle_Eingabe[[#This Row],[Überdacht?]]=TRUE,"true",
IF(Referenztabelle_Eingabe[[#This Row],[Überdacht?]]=FALSE,"false")))</f>
        <v/>
      </c>
      <c r="Q227" s="20" t="str">
        <f>IF(Referenztabelle_Eingabe[[#This Row],[Ortsbezug]]="","",Referenztabelle_Eingabe[[#This Row],[Ortsbezug]])</f>
        <v/>
      </c>
      <c r="R227" s="20" t="str">
        <f>IF(Referenztabelle_Eingabe[[#This Row],[Haltestellen-ID]]="","",Referenztabelle_Eingabe[[#This Row],[Haltestellen-ID]])</f>
        <v/>
      </c>
      <c r="S22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7" s="20" t="str">
        <f>IF(Referenztabelle_Eingabe[[#This Row],[Gebühren-Informationen]]="","",Referenztabelle_Eingabe[[#This Row],[Gebühren-Informationen]])</f>
        <v/>
      </c>
      <c r="U227" s="20" t="str">
        <f>IF(Referenztabelle_Eingabe[[#This Row],[Maximale Parkdauer]]="","",Referenztabelle_Eingabe[[#This Row],[Maximale Parkdauer]])</f>
        <v/>
      </c>
      <c r="V22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7" s="20" t="str">
        <f>IF(Referenztabelle_Eingabe[[#This Row],[Foto-URL]]="","",Referenztabelle_Eingabe[[#This Row],[Foto-URL]])</f>
        <v/>
      </c>
      <c r="X227" s="20" t="str">
        <f>IF(Referenztabelle_Eingabe[[#This Row],[Webseite]]="","",Referenztabelle_Eingabe[[#This Row],[Webseite]])</f>
        <v/>
      </c>
      <c r="Y227" s="20" t="str">
        <f>IF(Referenztabelle_Eingabe[[#This Row],[Beschreibung]]="","",Referenztabelle_Eingabe[[#This Row],[Beschreibung]])</f>
        <v/>
      </c>
      <c r="Z227" s="20" t="str">
        <f>IF(Referenztabelle_Eingabe[[#This Row],[Schlagwort]]="","",Referenztabelle_Eingabe[[#This Row],[Schlagwort]])</f>
        <v/>
      </c>
    </row>
    <row r="228" spans="1:26" x14ac:dyDescent="0.25">
      <c r="A228" s="20" t="str">
        <f>IF(Referenztabelle_Eingabe[[#This Row],[ID]]="","",Referenztabelle_Eingabe[[#This Row],[ID]])</f>
        <v/>
      </c>
      <c r="B228" s="20" t="str">
        <f>IF(Referenztabelle_Eingabe[[#This Row],[Name]]="","",Referenztabelle_Eingabe[[#This Row],[Name]])</f>
        <v/>
      </c>
      <c r="C22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8" s="20" t="str">
        <f>IF(Referenztabelle_Eingabe[[#This Row],[Betreiber Name]]="","",Referenztabelle_Eingabe[[#This Row],[Betreiber Name]])</f>
        <v/>
      </c>
      <c r="F228" s="20" t="str">
        <f>IF(Referenztabelle_Eingabe[[#This Row],[Längengrad]]="","",Referenztabelle_Eingabe[[#This Row],[Längengrad]])</f>
        <v/>
      </c>
      <c r="G228" s="20" t="str">
        <f>IF(Referenztabelle_Eingabe[[#This Row],[Breitengrad]]="","",Referenztabelle_Eingabe[[#This Row],[Breitengrad]])</f>
        <v/>
      </c>
      <c r="H22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8" s="20" t="str">
        <f>IF(Referenztabelle_Eingabe[[#This Row],[Anzahl Stellplätze]]="","",Referenztabelle_Eingabe[[#This Row],[Anzahl Stellplätze]])</f>
        <v/>
      </c>
      <c r="J228" s="20" t="str">
        <f>IF(Referenztabelle_Eingabe[[#This Row],[Anzahl Stellplätze Lademöglichkeit]]="","",Referenztabelle_Eingabe[[#This Row],[Anzahl Stellplätze Lademöglichkeit]])</f>
        <v/>
      </c>
      <c r="K228" s="20" t="str">
        <f>IF(Referenztabelle_Eingabe[[#This Row],[Anzahl Stellplätze Lastenräder]]="","",Referenztabelle_Eingabe[[#This Row],[Anzahl Stellplätze Lastenräder]])</f>
        <v/>
      </c>
      <c r="L228" s="20" t="str">
        <f>IF(Referenztabelle_Eingabe[[#This Row],[Einfahrtshöhe]]="","",Referenztabelle_Eingabe[[#This Row],[Einfahrtshöhe]])</f>
        <v/>
      </c>
      <c r="M228" s="20" t="str">
        <f>IF(Referenztabelle_Eingabe[[#This Row],[Maximale Lenkerbreite]]="","",Referenztabelle_Eingabe[[#This Row],[Maximale Lenkerbreite]])</f>
        <v/>
      </c>
      <c r="N22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8" s="20" t="str">
        <f>IF(Referenztabelle_Eingabe[[#This Row],[Überwacht?]]="","",Referenztabelle_Eingabe[[#This Row],[Überwacht?]])</f>
        <v/>
      </c>
      <c r="P228" s="20" t="str">
        <f>IF(Referenztabelle_Eingabe[[#This Row],[Überdacht?]]="","",
IF(Referenztabelle_Eingabe[[#This Row],[Überdacht?]]=TRUE,"true",
IF(Referenztabelle_Eingabe[[#This Row],[Überdacht?]]=FALSE,"false")))</f>
        <v/>
      </c>
      <c r="Q228" s="20" t="str">
        <f>IF(Referenztabelle_Eingabe[[#This Row],[Ortsbezug]]="","",Referenztabelle_Eingabe[[#This Row],[Ortsbezug]])</f>
        <v/>
      </c>
      <c r="R228" s="20" t="str">
        <f>IF(Referenztabelle_Eingabe[[#This Row],[Haltestellen-ID]]="","",Referenztabelle_Eingabe[[#This Row],[Haltestellen-ID]])</f>
        <v/>
      </c>
      <c r="S22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8" s="20" t="str">
        <f>IF(Referenztabelle_Eingabe[[#This Row],[Gebühren-Informationen]]="","",Referenztabelle_Eingabe[[#This Row],[Gebühren-Informationen]])</f>
        <v/>
      </c>
      <c r="U228" s="20" t="str">
        <f>IF(Referenztabelle_Eingabe[[#This Row],[Maximale Parkdauer]]="","",Referenztabelle_Eingabe[[#This Row],[Maximale Parkdauer]])</f>
        <v/>
      </c>
      <c r="V22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8" s="20" t="str">
        <f>IF(Referenztabelle_Eingabe[[#This Row],[Foto-URL]]="","",Referenztabelle_Eingabe[[#This Row],[Foto-URL]])</f>
        <v/>
      </c>
      <c r="X228" s="20" t="str">
        <f>IF(Referenztabelle_Eingabe[[#This Row],[Webseite]]="","",Referenztabelle_Eingabe[[#This Row],[Webseite]])</f>
        <v/>
      </c>
      <c r="Y228" s="20" t="str">
        <f>IF(Referenztabelle_Eingabe[[#This Row],[Beschreibung]]="","",Referenztabelle_Eingabe[[#This Row],[Beschreibung]])</f>
        <v/>
      </c>
      <c r="Z228" s="20" t="str">
        <f>IF(Referenztabelle_Eingabe[[#This Row],[Schlagwort]]="","",Referenztabelle_Eingabe[[#This Row],[Schlagwort]])</f>
        <v/>
      </c>
    </row>
    <row r="229" spans="1:26" x14ac:dyDescent="0.25">
      <c r="A229" s="20" t="str">
        <f>IF(Referenztabelle_Eingabe[[#This Row],[ID]]="","",Referenztabelle_Eingabe[[#This Row],[ID]])</f>
        <v/>
      </c>
      <c r="B229" s="20" t="str">
        <f>IF(Referenztabelle_Eingabe[[#This Row],[Name]]="","",Referenztabelle_Eingabe[[#This Row],[Name]])</f>
        <v/>
      </c>
      <c r="C22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2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29" s="20" t="str">
        <f>IF(Referenztabelle_Eingabe[[#This Row],[Betreiber Name]]="","",Referenztabelle_Eingabe[[#This Row],[Betreiber Name]])</f>
        <v/>
      </c>
      <c r="F229" s="20" t="str">
        <f>IF(Referenztabelle_Eingabe[[#This Row],[Längengrad]]="","",Referenztabelle_Eingabe[[#This Row],[Längengrad]])</f>
        <v/>
      </c>
      <c r="G229" s="20" t="str">
        <f>IF(Referenztabelle_Eingabe[[#This Row],[Breitengrad]]="","",Referenztabelle_Eingabe[[#This Row],[Breitengrad]])</f>
        <v/>
      </c>
      <c r="H22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29" s="20" t="str">
        <f>IF(Referenztabelle_Eingabe[[#This Row],[Anzahl Stellplätze]]="","",Referenztabelle_Eingabe[[#This Row],[Anzahl Stellplätze]])</f>
        <v/>
      </c>
      <c r="J229" s="20" t="str">
        <f>IF(Referenztabelle_Eingabe[[#This Row],[Anzahl Stellplätze Lademöglichkeit]]="","",Referenztabelle_Eingabe[[#This Row],[Anzahl Stellplätze Lademöglichkeit]])</f>
        <v/>
      </c>
      <c r="K229" s="20" t="str">
        <f>IF(Referenztabelle_Eingabe[[#This Row],[Anzahl Stellplätze Lastenräder]]="","",Referenztabelle_Eingabe[[#This Row],[Anzahl Stellplätze Lastenräder]])</f>
        <v/>
      </c>
      <c r="L229" s="20" t="str">
        <f>IF(Referenztabelle_Eingabe[[#This Row],[Einfahrtshöhe]]="","",Referenztabelle_Eingabe[[#This Row],[Einfahrtshöhe]])</f>
        <v/>
      </c>
      <c r="M229" s="20" t="str">
        <f>IF(Referenztabelle_Eingabe[[#This Row],[Maximale Lenkerbreite]]="","",Referenztabelle_Eingabe[[#This Row],[Maximale Lenkerbreite]])</f>
        <v/>
      </c>
      <c r="N22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29" s="20" t="str">
        <f>IF(Referenztabelle_Eingabe[[#This Row],[Überwacht?]]="","",Referenztabelle_Eingabe[[#This Row],[Überwacht?]])</f>
        <v/>
      </c>
      <c r="P229" s="20" t="str">
        <f>IF(Referenztabelle_Eingabe[[#This Row],[Überdacht?]]="","",
IF(Referenztabelle_Eingabe[[#This Row],[Überdacht?]]=TRUE,"true",
IF(Referenztabelle_Eingabe[[#This Row],[Überdacht?]]=FALSE,"false")))</f>
        <v/>
      </c>
      <c r="Q229" s="20" t="str">
        <f>IF(Referenztabelle_Eingabe[[#This Row],[Ortsbezug]]="","",Referenztabelle_Eingabe[[#This Row],[Ortsbezug]])</f>
        <v/>
      </c>
      <c r="R229" s="20" t="str">
        <f>IF(Referenztabelle_Eingabe[[#This Row],[Haltestellen-ID]]="","",Referenztabelle_Eingabe[[#This Row],[Haltestellen-ID]])</f>
        <v/>
      </c>
      <c r="S22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29" s="20" t="str">
        <f>IF(Referenztabelle_Eingabe[[#This Row],[Gebühren-Informationen]]="","",Referenztabelle_Eingabe[[#This Row],[Gebühren-Informationen]])</f>
        <v/>
      </c>
      <c r="U229" s="20" t="str">
        <f>IF(Referenztabelle_Eingabe[[#This Row],[Maximale Parkdauer]]="","",Referenztabelle_Eingabe[[#This Row],[Maximale Parkdauer]])</f>
        <v/>
      </c>
      <c r="V22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29" s="20" t="str">
        <f>IF(Referenztabelle_Eingabe[[#This Row],[Foto-URL]]="","",Referenztabelle_Eingabe[[#This Row],[Foto-URL]])</f>
        <v/>
      </c>
      <c r="X229" s="20" t="str">
        <f>IF(Referenztabelle_Eingabe[[#This Row],[Webseite]]="","",Referenztabelle_Eingabe[[#This Row],[Webseite]])</f>
        <v/>
      </c>
      <c r="Y229" s="20" t="str">
        <f>IF(Referenztabelle_Eingabe[[#This Row],[Beschreibung]]="","",Referenztabelle_Eingabe[[#This Row],[Beschreibung]])</f>
        <v/>
      </c>
      <c r="Z229" s="20" t="str">
        <f>IF(Referenztabelle_Eingabe[[#This Row],[Schlagwort]]="","",Referenztabelle_Eingabe[[#This Row],[Schlagwort]])</f>
        <v/>
      </c>
    </row>
    <row r="230" spans="1:26" x14ac:dyDescent="0.25">
      <c r="A230" s="20" t="str">
        <f>IF(Referenztabelle_Eingabe[[#This Row],[ID]]="","",Referenztabelle_Eingabe[[#This Row],[ID]])</f>
        <v/>
      </c>
      <c r="B230" s="20" t="str">
        <f>IF(Referenztabelle_Eingabe[[#This Row],[Name]]="","",Referenztabelle_Eingabe[[#This Row],[Name]])</f>
        <v/>
      </c>
      <c r="C23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0" s="20" t="str">
        <f>IF(Referenztabelle_Eingabe[[#This Row],[Betreiber Name]]="","",Referenztabelle_Eingabe[[#This Row],[Betreiber Name]])</f>
        <v/>
      </c>
      <c r="F230" s="20" t="str">
        <f>IF(Referenztabelle_Eingabe[[#This Row],[Längengrad]]="","",Referenztabelle_Eingabe[[#This Row],[Längengrad]])</f>
        <v/>
      </c>
      <c r="G230" s="20" t="str">
        <f>IF(Referenztabelle_Eingabe[[#This Row],[Breitengrad]]="","",Referenztabelle_Eingabe[[#This Row],[Breitengrad]])</f>
        <v/>
      </c>
      <c r="H23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0" s="20" t="str">
        <f>IF(Referenztabelle_Eingabe[[#This Row],[Anzahl Stellplätze]]="","",Referenztabelle_Eingabe[[#This Row],[Anzahl Stellplätze]])</f>
        <v/>
      </c>
      <c r="J230" s="20" t="str">
        <f>IF(Referenztabelle_Eingabe[[#This Row],[Anzahl Stellplätze Lademöglichkeit]]="","",Referenztabelle_Eingabe[[#This Row],[Anzahl Stellplätze Lademöglichkeit]])</f>
        <v/>
      </c>
      <c r="K230" s="20" t="str">
        <f>IF(Referenztabelle_Eingabe[[#This Row],[Anzahl Stellplätze Lastenräder]]="","",Referenztabelle_Eingabe[[#This Row],[Anzahl Stellplätze Lastenräder]])</f>
        <v/>
      </c>
      <c r="L230" s="20" t="str">
        <f>IF(Referenztabelle_Eingabe[[#This Row],[Einfahrtshöhe]]="","",Referenztabelle_Eingabe[[#This Row],[Einfahrtshöhe]])</f>
        <v/>
      </c>
      <c r="M230" s="20" t="str">
        <f>IF(Referenztabelle_Eingabe[[#This Row],[Maximale Lenkerbreite]]="","",Referenztabelle_Eingabe[[#This Row],[Maximale Lenkerbreite]])</f>
        <v/>
      </c>
      <c r="N23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0" s="20" t="str">
        <f>IF(Referenztabelle_Eingabe[[#This Row],[Überwacht?]]="","",Referenztabelle_Eingabe[[#This Row],[Überwacht?]])</f>
        <v/>
      </c>
      <c r="P230" s="20" t="str">
        <f>IF(Referenztabelle_Eingabe[[#This Row],[Überdacht?]]="","",
IF(Referenztabelle_Eingabe[[#This Row],[Überdacht?]]=TRUE,"true",
IF(Referenztabelle_Eingabe[[#This Row],[Überdacht?]]=FALSE,"false")))</f>
        <v/>
      </c>
      <c r="Q230" s="20" t="str">
        <f>IF(Referenztabelle_Eingabe[[#This Row],[Ortsbezug]]="","",Referenztabelle_Eingabe[[#This Row],[Ortsbezug]])</f>
        <v/>
      </c>
      <c r="R230" s="20" t="str">
        <f>IF(Referenztabelle_Eingabe[[#This Row],[Haltestellen-ID]]="","",Referenztabelle_Eingabe[[#This Row],[Haltestellen-ID]])</f>
        <v/>
      </c>
      <c r="S23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0" s="20" t="str">
        <f>IF(Referenztabelle_Eingabe[[#This Row],[Gebühren-Informationen]]="","",Referenztabelle_Eingabe[[#This Row],[Gebühren-Informationen]])</f>
        <v/>
      </c>
      <c r="U230" s="20" t="str">
        <f>IF(Referenztabelle_Eingabe[[#This Row],[Maximale Parkdauer]]="","",Referenztabelle_Eingabe[[#This Row],[Maximale Parkdauer]])</f>
        <v/>
      </c>
      <c r="V23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0" s="20" t="str">
        <f>IF(Referenztabelle_Eingabe[[#This Row],[Foto-URL]]="","",Referenztabelle_Eingabe[[#This Row],[Foto-URL]])</f>
        <v/>
      </c>
      <c r="X230" s="20" t="str">
        <f>IF(Referenztabelle_Eingabe[[#This Row],[Webseite]]="","",Referenztabelle_Eingabe[[#This Row],[Webseite]])</f>
        <v/>
      </c>
      <c r="Y230" s="20" t="str">
        <f>IF(Referenztabelle_Eingabe[[#This Row],[Beschreibung]]="","",Referenztabelle_Eingabe[[#This Row],[Beschreibung]])</f>
        <v/>
      </c>
      <c r="Z230" s="20" t="str">
        <f>IF(Referenztabelle_Eingabe[[#This Row],[Schlagwort]]="","",Referenztabelle_Eingabe[[#This Row],[Schlagwort]])</f>
        <v/>
      </c>
    </row>
    <row r="231" spans="1:26" x14ac:dyDescent="0.25">
      <c r="A231" s="20" t="str">
        <f>IF(Referenztabelle_Eingabe[[#This Row],[ID]]="","",Referenztabelle_Eingabe[[#This Row],[ID]])</f>
        <v/>
      </c>
      <c r="B231" s="20" t="str">
        <f>IF(Referenztabelle_Eingabe[[#This Row],[Name]]="","",Referenztabelle_Eingabe[[#This Row],[Name]])</f>
        <v/>
      </c>
      <c r="C23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1" s="20" t="str">
        <f>IF(Referenztabelle_Eingabe[[#This Row],[Betreiber Name]]="","",Referenztabelle_Eingabe[[#This Row],[Betreiber Name]])</f>
        <v/>
      </c>
      <c r="F231" s="20" t="str">
        <f>IF(Referenztabelle_Eingabe[[#This Row],[Längengrad]]="","",Referenztabelle_Eingabe[[#This Row],[Längengrad]])</f>
        <v/>
      </c>
      <c r="G231" s="20" t="str">
        <f>IF(Referenztabelle_Eingabe[[#This Row],[Breitengrad]]="","",Referenztabelle_Eingabe[[#This Row],[Breitengrad]])</f>
        <v/>
      </c>
      <c r="H23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1" s="20" t="str">
        <f>IF(Referenztabelle_Eingabe[[#This Row],[Anzahl Stellplätze]]="","",Referenztabelle_Eingabe[[#This Row],[Anzahl Stellplätze]])</f>
        <v/>
      </c>
      <c r="J231" s="20" t="str">
        <f>IF(Referenztabelle_Eingabe[[#This Row],[Anzahl Stellplätze Lademöglichkeit]]="","",Referenztabelle_Eingabe[[#This Row],[Anzahl Stellplätze Lademöglichkeit]])</f>
        <v/>
      </c>
      <c r="K231" s="20" t="str">
        <f>IF(Referenztabelle_Eingabe[[#This Row],[Anzahl Stellplätze Lastenräder]]="","",Referenztabelle_Eingabe[[#This Row],[Anzahl Stellplätze Lastenräder]])</f>
        <v/>
      </c>
      <c r="L231" s="20" t="str">
        <f>IF(Referenztabelle_Eingabe[[#This Row],[Einfahrtshöhe]]="","",Referenztabelle_Eingabe[[#This Row],[Einfahrtshöhe]])</f>
        <v/>
      </c>
      <c r="M231" s="20" t="str">
        <f>IF(Referenztabelle_Eingabe[[#This Row],[Maximale Lenkerbreite]]="","",Referenztabelle_Eingabe[[#This Row],[Maximale Lenkerbreite]])</f>
        <v/>
      </c>
      <c r="N23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1" s="20" t="str">
        <f>IF(Referenztabelle_Eingabe[[#This Row],[Überwacht?]]="","",Referenztabelle_Eingabe[[#This Row],[Überwacht?]])</f>
        <v/>
      </c>
      <c r="P231" s="20" t="str">
        <f>IF(Referenztabelle_Eingabe[[#This Row],[Überdacht?]]="","",
IF(Referenztabelle_Eingabe[[#This Row],[Überdacht?]]=TRUE,"true",
IF(Referenztabelle_Eingabe[[#This Row],[Überdacht?]]=FALSE,"false")))</f>
        <v/>
      </c>
      <c r="Q231" s="20" t="str">
        <f>IF(Referenztabelle_Eingabe[[#This Row],[Ortsbezug]]="","",Referenztabelle_Eingabe[[#This Row],[Ortsbezug]])</f>
        <v/>
      </c>
      <c r="R231" s="20" t="str">
        <f>IF(Referenztabelle_Eingabe[[#This Row],[Haltestellen-ID]]="","",Referenztabelle_Eingabe[[#This Row],[Haltestellen-ID]])</f>
        <v/>
      </c>
      <c r="S23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1" s="20" t="str">
        <f>IF(Referenztabelle_Eingabe[[#This Row],[Gebühren-Informationen]]="","",Referenztabelle_Eingabe[[#This Row],[Gebühren-Informationen]])</f>
        <v/>
      </c>
      <c r="U231" s="20" t="str">
        <f>IF(Referenztabelle_Eingabe[[#This Row],[Maximale Parkdauer]]="","",Referenztabelle_Eingabe[[#This Row],[Maximale Parkdauer]])</f>
        <v/>
      </c>
      <c r="V23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1" s="20" t="str">
        <f>IF(Referenztabelle_Eingabe[[#This Row],[Foto-URL]]="","",Referenztabelle_Eingabe[[#This Row],[Foto-URL]])</f>
        <v/>
      </c>
      <c r="X231" s="20" t="str">
        <f>IF(Referenztabelle_Eingabe[[#This Row],[Webseite]]="","",Referenztabelle_Eingabe[[#This Row],[Webseite]])</f>
        <v/>
      </c>
      <c r="Y231" s="20" t="str">
        <f>IF(Referenztabelle_Eingabe[[#This Row],[Beschreibung]]="","",Referenztabelle_Eingabe[[#This Row],[Beschreibung]])</f>
        <v/>
      </c>
      <c r="Z231" s="20" t="str">
        <f>IF(Referenztabelle_Eingabe[[#This Row],[Schlagwort]]="","",Referenztabelle_Eingabe[[#This Row],[Schlagwort]])</f>
        <v/>
      </c>
    </row>
    <row r="232" spans="1:26" x14ac:dyDescent="0.25">
      <c r="A232" s="20" t="str">
        <f>IF(Referenztabelle_Eingabe[[#This Row],[ID]]="","",Referenztabelle_Eingabe[[#This Row],[ID]])</f>
        <v/>
      </c>
      <c r="B232" s="20" t="str">
        <f>IF(Referenztabelle_Eingabe[[#This Row],[Name]]="","",Referenztabelle_Eingabe[[#This Row],[Name]])</f>
        <v/>
      </c>
      <c r="C23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2" s="20" t="str">
        <f>IF(Referenztabelle_Eingabe[[#This Row],[Betreiber Name]]="","",Referenztabelle_Eingabe[[#This Row],[Betreiber Name]])</f>
        <v/>
      </c>
      <c r="F232" s="20" t="str">
        <f>IF(Referenztabelle_Eingabe[[#This Row],[Längengrad]]="","",Referenztabelle_Eingabe[[#This Row],[Längengrad]])</f>
        <v/>
      </c>
      <c r="G232" s="20" t="str">
        <f>IF(Referenztabelle_Eingabe[[#This Row],[Breitengrad]]="","",Referenztabelle_Eingabe[[#This Row],[Breitengrad]])</f>
        <v/>
      </c>
      <c r="H23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2" s="20" t="str">
        <f>IF(Referenztabelle_Eingabe[[#This Row],[Anzahl Stellplätze]]="","",Referenztabelle_Eingabe[[#This Row],[Anzahl Stellplätze]])</f>
        <v/>
      </c>
      <c r="J232" s="20" t="str">
        <f>IF(Referenztabelle_Eingabe[[#This Row],[Anzahl Stellplätze Lademöglichkeit]]="","",Referenztabelle_Eingabe[[#This Row],[Anzahl Stellplätze Lademöglichkeit]])</f>
        <v/>
      </c>
      <c r="K232" s="20" t="str">
        <f>IF(Referenztabelle_Eingabe[[#This Row],[Anzahl Stellplätze Lastenräder]]="","",Referenztabelle_Eingabe[[#This Row],[Anzahl Stellplätze Lastenräder]])</f>
        <v/>
      </c>
      <c r="L232" s="20" t="str">
        <f>IF(Referenztabelle_Eingabe[[#This Row],[Einfahrtshöhe]]="","",Referenztabelle_Eingabe[[#This Row],[Einfahrtshöhe]])</f>
        <v/>
      </c>
      <c r="M232" s="20" t="str">
        <f>IF(Referenztabelle_Eingabe[[#This Row],[Maximale Lenkerbreite]]="","",Referenztabelle_Eingabe[[#This Row],[Maximale Lenkerbreite]])</f>
        <v/>
      </c>
      <c r="N23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2" s="20" t="str">
        <f>IF(Referenztabelle_Eingabe[[#This Row],[Überwacht?]]="","",Referenztabelle_Eingabe[[#This Row],[Überwacht?]])</f>
        <v/>
      </c>
      <c r="P232" s="20" t="str">
        <f>IF(Referenztabelle_Eingabe[[#This Row],[Überdacht?]]="","",
IF(Referenztabelle_Eingabe[[#This Row],[Überdacht?]]=TRUE,"true",
IF(Referenztabelle_Eingabe[[#This Row],[Überdacht?]]=FALSE,"false")))</f>
        <v/>
      </c>
      <c r="Q232" s="20" t="str">
        <f>IF(Referenztabelle_Eingabe[[#This Row],[Ortsbezug]]="","",Referenztabelle_Eingabe[[#This Row],[Ortsbezug]])</f>
        <v/>
      </c>
      <c r="R232" s="20" t="str">
        <f>IF(Referenztabelle_Eingabe[[#This Row],[Haltestellen-ID]]="","",Referenztabelle_Eingabe[[#This Row],[Haltestellen-ID]])</f>
        <v/>
      </c>
      <c r="S23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2" s="20" t="str">
        <f>IF(Referenztabelle_Eingabe[[#This Row],[Gebühren-Informationen]]="","",Referenztabelle_Eingabe[[#This Row],[Gebühren-Informationen]])</f>
        <v/>
      </c>
      <c r="U232" s="20" t="str">
        <f>IF(Referenztabelle_Eingabe[[#This Row],[Maximale Parkdauer]]="","",Referenztabelle_Eingabe[[#This Row],[Maximale Parkdauer]])</f>
        <v/>
      </c>
      <c r="V23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2" s="20" t="str">
        <f>IF(Referenztabelle_Eingabe[[#This Row],[Foto-URL]]="","",Referenztabelle_Eingabe[[#This Row],[Foto-URL]])</f>
        <v/>
      </c>
      <c r="X232" s="20" t="str">
        <f>IF(Referenztabelle_Eingabe[[#This Row],[Webseite]]="","",Referenztabelle_Eingabe[[#This Row],[Webseite]])</f>
        <v/>
      </c>
      <c r="Y232" s="20" t="str">
        <f>IF(Referenztabelle_Eingabe[[#This Row],[Beschreibung]]="","",Referenztabelle_Eingabe[[#This Row],[Beschreibung]])</f>
        <v/>
      </c>
      <c r="Z232" s="20" t="str">
        <f>IF(Referenztabelle_Eingabe[[#This Row],[Schlagwort]]="","",Referenztabelle_Eingabe[[#This Row],[Schlagwort]])</f>
        <v/>
      </c>
    </row>
    <row r="233" spans="1:26" x14ac:dyDescent="0.25">
      <c r="A233" s="20" t="str">
        <f>IF(Referenztabelle_Eingabe[[#This Row],[ID]]="","",Referenztabelle_Eingabe[[#This Row],[ID]])</f>
        <v/>
      </c>
      <c r="B233" s="20" t="str">
        <f>IF(Referenztabelle_Eingabe[[#This Row],[Name]]="","",Referenztabelle_Eingabe[[#This Row],[Name]])</f>
        <v/>
      </c>
      <c r="C23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3" s="20" t="str">
        <f>IF(Referenztabelle_Eingabe[[#This Row],[Betreiber Name]]="","",Referenztabelle_Eingabe[[#This Row],[Betreiber Name]])</f>
        <v/>
      </c>
      <c r="F233" s="20" t="str">
        <f>IF(Referenztabelle_Eingabe[[#This Row],[Längengrad]]="","",Referenztabelle_Eingabe[[#This Row],[Längengrad]])</f>
        <v/>
      </c>
      <c r="G233" s="20" t="str">
        <f>IF(Referenztabelle_Eingabe[[#This Row],[Breitengrad]]="","",Referenztabelle_Eingabe[[#This Row],[Breitengrad]])</f>
        <v/>
      </c>
      <c r="H23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3" s="20" t="str">
        <f>IF(Referenztabelle_Eingabe[[#This Row],[Anzahl Stellplätze]]="","",Referenztabelle_Eingabe[[#This Row],[Anzahl Stellplätze]])</f>
        <v/>
      </c>
      <c r="J233" s="20" t="str">
        <f>IF(Referenztabelle_Eingabe[[#This Row],[Anzahl Stellplätze Lademöglichkeit]]="","",Referenztabelle_Eingabe[[#This Row],[Anzahl Stellplätze Lademöglichkeit]])</f>
        <v/>
      </c>
      <c r="K233" s="20" t="str">
        <f>IF(Referenztabelle_Eingabe[[#This Row],[Anzahl Stellplätze Lastenräder]]="","",Referenztabelle_Eingabe[[#This Row],[Anzahl Stellplätze Lastenräder]])</f>
        <v/>
      </c>
      <c r="L233" s="20" t="str">
        <f>IF(Referenztabelle_Eingabe[[#This Row],[Einfahrtshöhe]]="","",Referenztabelle_Eingabe[[#This Row],[Einfahrtshöhe]])</f>
        <v/>
      </c>
      <c r="M233" s="20" t="str">
        <f>IF(Referenztabelle_Eingabe[[#This Row],[Maximale Lenkerbreite]]="","",Referenztabelle_Eingabe[[#This Row],[Maximale Lenkerbreite]])</f>
        <v/>
      </c>
      <c r="N23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3" s="20" t="str">
        <f>IF(Referenztabelle_Eingabe[[#This Row],[Überwacht?]]="","",Referenztabelle_Eingabe[[#This Row],[Überwacht?]])</f>
        <v/>
      </c>
      <c r="P233" s="20" t="str">
        <f>IF(Referenztabelle_Eingabe[[#This Row],[Überdacht?]]="","",
IF(Referenztabelle_Eingabe[[#This Row],[Überdacht?]]=TRUE,"true",
IF(Referenztabelle_Eingabe[[#This Row],[Überdacht?]]=FALSE,"false")))</f>
        <v/>
      </c>
      <c r="Q233" s="20" t="str">
        <f>IF(Referenztabelle_Eingabe[[#This Row],[Ortsbezug]]="","",Referenztabelle_Eingabe[[#This Row],[Ortsbezug]])</f>
        <v/>
      </c>
      <c r="R233" s="20" t="str">
        <f>IF(Referenztabelle_Eingabe[[#This Row],[Haltestellen-ID]]="","",Referenztabelle_Eingabe[[#This Row],[Haltestellen-ID]])</f>
        <v/>
      </c>
      <c r="S23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3" s="20" t="str">
        <f>IF(Referenztabelle_Eingabe[[#This Row],[Gebühren-Informationen]]="","",Referenztabelle_Eingabe[[#This Row],[Gebühren-Informationen]])</f>
        <v/>
      </c>
      <c r="U233" s="20" t="str">
        <f>IF(Referenztabelle_Eingabe[[#This Row],[Maximale Parkdauer]]="","",Referenztabelle_Eingabe[[#This Row],[Maximale Parkdauer]])</f>
        <v/>
      </c>
      <c r="V23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3" s="20" t="str">
        <f>IF(Referenztabelle_Eingabe[[#This Row],[Foto-URL]]="","",Referenztabelle_Eingabe[[#This Row],[Foto-URL]])</f>
        <v/>
      </c>
      <c r="X233" s="20" t="str">
        <f>IF(Referenztabelle_Eingabe[[#This Row],[Webseite]]="","",Referenztabelle_Eingabe[[#This Row],[Webseite]])</f>
        <v/>
      </c>
      <c r="Y233" s="20" t="str">
        <f>IF(Referenztabelle_Eingabe[[#This Row],[Beschreibung]]="","",Referenztabelle_Eingabe[[#This Row],[Beschreibung]])</f>
        <v/>
      </c>
      <c r="Z233" s="20" t="str">
        <f>IF(Referenztabelle_Eingabe[[#This Row],[Schlagwort]]="","",Referenztabelle_Eingabe[[#This Row],[Schlagwort]])</f>
        <v/>
      </c>
    </row>
    <row r="234" spans="1:26" x14ac:dyDescent="0.25">
      <c r="A234" s="20" t="str">
        <f>IF(Referenztabelle_Eingabe[[#This Row],[ID]]="","",Referenztabelle_Eingabe[[#This Row],[ID]])</f>
        <v/>
      </c>
      <c r="B234" s="20" t="str">
        <f>IF(Referenztabelle_Eingabe[[#This Row],[Name]]="","",Referenztabelle_Eingabe[[#This Row],[Name]])</f>
        <v/>
      </c>
      <c r="C23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4" s="20" t="str">
        <f>IF(Referenztabelle_Eingabe[[#This Row],[Betreiber Name]]="","",Referenztabelle_Eingabe[[#This Row],[Betreiber Name]])</f>
        <v/>
      </c>
      <c r="F234" s="20" t="str">
        <f>IF(Referenztabelle_Eingabe[[#This Row],[Längengrad]]="","",Referenztabelle_Eingabe[[#This Row],[Längengrad]])</f>
        <v/>
      </c>
      <c r="G234" s="20" t="str">
        <f>IF(Referenztabelle_Eingabe[[#This Row],[Breitengrad]]="","",Referenztabelle_Eingabe[[#This Row],[Breitengrad]])</f>
        <v/>
      </c>
      <c r="H23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4" s="20" t="str">
        <f>IF(Referenztabelle_Eingabe[[#This Row],[Anzahl Stellplätze]]="","",Referenztabelle_Eingabe[[#This Row],[Anzahl Stellplätze]])</f>
        <v/>
      </c>
      <c r="J234" s="20" t="str">
        <f>IF(Referenztabelle_Eingabe[[#This Row],[Anzahl Stellplätze Lademöglichkeit]]="","",Referenztabelle_Eingabe[[#This Row],[Anzahl Stellplätze Lademöglichkeit]])</f>
        <v/>
      </c>
      <c r="K234" s="20" t="str">
        <f>IF(Referenztabelle_Eingabe[[#This Row],[Anzahl Stellplätze Lastenräder]]="","",Referenztabelle_Eingabe[[#This Row],[Anzahl Stellplätze Lastenräder]])</f>
        <v/>
      </c>
      <c r="L234" s="20" t="str">
        <f>IF(Referenztabelle_Eingabe[[#This Row],[Einfahrtshöhe]]="","",Referenztabelle_Eingabe[[#This Row],[Einfahrtshöhe]])</f>
        <v/>
      </c>
      <c r="M234" s="20" t="str">
        <f>IF(Referenztabelle_Eingabe[[#This Row],[Maximale Lenkerbreite]]="","",Referenztabelle_Eingabe[[#This Row],[Maximale Lenkerbreite]])</f>
        <v/>
      </c>
      <c r="N23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4" s="20" t="str">
        <f>IF(Referenztabelle_Eingabe[[#This Row],[Überwacht?]]="","",Referenztabelle_Eingabe[[#This Row],[Überwacht?]])</f>
        <v/>
      </c>
      <c r="P234" s="20" t="str">
        <f>IF(Referenztabelle_Eingabe[[#This Row],[Überdacht?]]="","",
IF(Referenztabelle_Eingabe[[#This Row],[Überdacht?]]=TRUE,"true",
IF(Referenztabelle_Eingabe[[#This Row],[Überdacht?]]=FALSE,"false")))</f>
        <v/>
      </c>
      <c r="Q234" s="20" t="str">
        <f>IF(Referenztabelle_Eingabe[[#This Row],[Ortsbezug]]="","",Referenztabelle_Eingabe[[#This Row],[Ortsbezug]])</f>
        <v/>
      </c>
      <c r="R234" s="20" t="str">
        <f>IF(Referenztabelle_Eingabe[[#This Row],[Haltestellen-ID]]="","",Referenztabelle_Eingabe[[#This Row],[Haltestellen-ID]])</f>
        <v/>
      </c>
      <c r="S23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4" s="20" t="str">
        <f>IF(Referenztabelle_Eingabe[[#This Row],[Gebühren-Informationen]]="","",Referenztabelle_Eingabe[[#This Row],[Gebühren-Informationen]])</f>
        <v/>
      </c>
      <c r="U234" s="20" t="str">
        <f>IF(Referenztabelle_Eingabe[[#This Row],[Maximale Parkdauer]]="","",Referenztabelle_Eingabe[[#This Row],[Maximale Parkdauer]])</f>
        <v/>
      </c>
      <c r="V23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4" s="20" t="str">
        <f>IF(Referenztabelle_Eingabe[[#This Row],[Foto-URL]]="","",Referenztabelle_Eingabe[[#This Row],[Foto-URL]])</f>
        <v/>
      </c>
      <c r="X234" s="20" t="str">
        <f>IF(Referenztabelle_Eingabe[[#This Row],[Webseite]]="","",Referenztabelle_Eingabe[[#This Row],[Webseite]])</f>
        <v/>
      </c>
      <c r="Y234" s="20" t="str">
        <f>IF(Referenztabelle_Eingabe[[#This Row],[Beschreibung]]="","",Referenztabelle_Eingabe[[#This Row],[Beschreibung]])</f>
        <v/>
      </c>
      <c r="Z234" s="20" t="str">
        <f>IF(Referenztabelle_Eingabe[[#This Row],[Schlagwort]]="","",Referenztabelle_Eingabe[[#This Row],[Schlagwort]])</f>
        <v/>
      </c>
    </row>
    <row r="235" spans="1:26" x14ac:dyDescent="0.25">
      <c r="A235" s="20" t="str">
        <f>IF(Referenztabelle_Eingabe[[#This Row],[ID]]="","",Referenztabelle_Eingabe[[#This Row],[ID]])</f>
        <v/>
      </c>
      <c r="B235" s="20" t="str">
        <f>IF(Referenztabelle_Eingabe[[#This Row],[Name]]="","",Referenztabelle_Eingabe[[#This Row],[Name]])</f>
        <v/>
      </c>
      <c r="C23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5" s="20" t="str">
        <f>IF(Referenztabelle_Eingabe[[#This Row],[Betreiber Name]]="","",Referenztabelle_Eingabe[[#This Row],[Betreiber Name]])</f>
        <v/>
      </c>
      <c r="F235" s="20" t="str">
        <f>IF(Referenztabelle_Eingabe[[#This Row],[Längengrad]]="","",Referenztabelle_Eingabe[[#This Row],[Längengrad]])</f>
        <v/>
      </c>
      <c r="G235" s="20" t="str">
        <f>IF(Referenztabelle_Eingabe[[#This Row],[Breitengrad]]="","",Referenztabelle_Eingabe[[#This Row],[Breitengrad]])</f>
        <v/>
      </c>
      <c r="H23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5" s="20" t="str">
        <f>IF(Referenztabelle_Eingabe[[#This Row],[Anzahl Stellplätze]]="","",Referenztabelle_Eingabe[[#This Row],[Anzahl Stellplätze]])</f>
        <v/>
      </c>
      <c r="J235" s="20" t="str">
        <f>IF(Referenztabelle_Eingabe[[#This Row],[Anzahl Stellplätze Lademöglichkeit]]="","",Referenztabelle_Eingabe[[#This Row],[Anzahl Stellplätze Lademöglichkeit]])</f>
        <v/>
      </c>
      <c r="K235" s="20" t="str">
        <f>IF(Referenztabelle_Eingabe[[#This Row],[Anzahl Stellplätze Lastenräder]]="","",Referenztabelle_Eingabe[[#This Row],[Anzahl Stellplätze Lastenräder]])</f>
        <v/>
      </c>
      <c r="L235" s="20" t="str">
        <f>IF(Referenztabelle_Eingabe[[#This Row],[Einfahrtshöhe]]="","",Referenztabelle_Eingabe[[#This Row],[Einfahrtshöhe]])</f>
        <v/>
      </c>
      <c r="M235" s="20" t="str">
        <f>IF(Referenztabelle_Eingabe[[#This Row],[Maximale Lenkerbreite]]="","",Referenztabelle_Eingabe[[#This Row],[Maximale Lenkerbreite]])</f>
        <v/>
      </c>
      <c r="N23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5" s="20" t="str">
        <f>IF(Referenztabelle_Eingabe[[#This Row],[Überwacht?]]="","",Referenztabelle_Eingabe[[#This Row],[Überwacht?]])</f>
        <v/>
      </c>
      <c r="P235" s="20" t="str">
        <f>IF(Referenztabelle_Eingabe[[#This Row],[Überdacht?]]="","",
IF(Referenztabelle_Eingabe[[#This Row],[Überdacht?]]=TRUE,"true",
IF(Referenztabelle_Eingabe[[#This Row],[Überdacht?]]=FALSE,"false")))</f>
        <v/>
      </c>
      <c r="Q235" s="20" t="str">
        <f>IF(Referenztabelle_Eingabe[[#This Row],[Ortsbezug]]="","",Referenztabelle_Eingabe[[#This Row],[Ortsbezug]])</f>
        <v/>
      </c>
      <c r="R235" s="20" t="str">
        <f>IF(Referenztabelle_Eingabe[[#This Row],[Haltestellen-ID]]="","",Referenztabelle_Eingabe[[#This Row],[Haltestellen-ID]])</f>
        <v/>
      </c>
      <c r="S23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5" s="20" t="str">
        <f>IF(Referenztabelle_Eingabe[[#This Row],[Gebühren-Informationen]]="","",Referenztabelle_Eingabe[[#This Row],[Gebühren-Informationen]])</f>
        <v/>
      </c>
      <c r="U235" s="20" t="str">
        <f>IF(Referenztabelle_Eingabe[[#This Row],[Maximale Parkdauer]]="","",Referenztabelle_Eingabe[[#This Row],[Maximale Parkdauer]])</f>
        <v/>
      </c>
      <c r="V23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5" s="20" t="str">
        <f>IF(Referenztabelle_Eingabe[[#This Row],[Foto-URL]]="","",Referenztabelle_Eingabe[[#This Row],[Foto-URL]])</f>
        <v/>
      </c>
      <c r="X235" s="20" t="str">
        <f>IF(Referenztabelle_Eingabe[[#This Row],[Webseite]]="","",Referenztabelle_Eingabe[[#This Row],[Webseite]])</f>
        <v/>
      </c>
      <c r="Y235" s="20" t="str">
        <f>IF(Referenztabelle_Eingabe[[#This Row],[Beschreibung]]="","",Referenztabelle_Eingabe[[#This Row],[Beschreibung]])</f>
        <v/>
      </c>
      <c r="Z235" s="20" t="str">
        <f>IF(Referenztabelle_Eingabe[[#This Row],[Schlagwort]]="","",Referenztabelle_Eingabe[[#This Row],[Schlagwort]])</f>
        <v/>
      </c>
    </row>
    <row r="236" spans="1:26" x14ac:dyDescent="0.25">
      <c r="A236" s="20" t="str">
        <f>IF(Referenztabelle_Eingabe[[#This Row],[ID]]="","",Referenztabelle_Eingabe[[#This Row],[ID]])</f>
        <v/>
      </c>
      <c r="B236" s="20" t="str">
        <f>IF(Referenztabelle_Eingabe[[#This Row],[Name]]="","",Referenztabelle_Eingabe[[#This Row],[Name]])</f>
        <v/>
      </c>
      <c r="C23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6" s="20" t="str">
        <f>IF(Referenztabelle_Eingabe[[#This Row],[Betreiber Name]]="","",Referenztabelle_Eingabe[[#This Row],[Betreiber Name]])</f>
        <v/>
      </c>
      <c r="F236" s="20" t="str">
        <f>IF(Referenztabelle_Eingabe[[#This Row],[Längengrad]]="","",Referenztabelle_Eingabe[[#This Row],[Längengrad]])</f>
        <v/>
      </c>
      <c r="G236" s="20" t="str">
        <f>IF(Referenztabelle_Eingabe[[#This Row],[Breitengrad]]="","",Referenztabelle_Eingabe[[#This Row],[Breitengrad]])</f>
        <v/>
      </c>
      <c r="H23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6" s="20" t="str">
        <f>IF(Referenztabelle_Eingabe[[#This Row],[Anzahl Stellplätze]]="","",Referenztabelle_Eingabe[[#This Row],[Anzahl Stellplätze]])</f>
        <v/>
      </c>
      <c r="J236" s="20" t="str">
        <f>IF(Referenztabelle_Eingabe[[#This Row],[Anzahl Stellplätze Lademöglichkeit]]="","",Referenztabelle_Eingabe[[#This Row],[Anzahl Stellplätze Lademöglichkeit]])</f>
        <v/>
      </c>
      <c r="K236" s="20" t="str">
        <f>IF(Referenztabelle_Eingabe[[#This Row],[Anzahl Stellplätze Lastenräder]]="","",Referenztabelle_Eingabe[[#This Row],[Anzahl Stellplätze Lastenräder]])</f>
        <v/>
      </c>
      <c r="L236" s="20" t="str">
        <f>IF(Referenztabelle_Eingabe[[#This Row],[Einfahrtshöhe]]="","",Referenztabelle_Eingabe[[#This Row],[Einfahrtshöhe]])</f>
        <v/>
      </c>
      <c r="M236" s="20" t="str">
        <f>IF(Referenztabelle_Eingabe[[#This Row],[Maximale Lenkerbreite]]="","",Referenztabelle_Eingabe[[#This Row],[Maximale Lenkerbreite]])</f>
        <v/>
      </c>
      <c r="N23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6" s="20" t="str">
        <f>IF(Referenztabelle_Eingabe[[#This Row],[Überwacht?]]="","",Referenztabelle_Eingabe[[#This Row],[Überwacht?]])</f>
        <v/>
      </c>
      <c r="P236" s="20" t="str">
        <f>IF(Referenztabelle_Eingabe[[#This Row],[Überdacht?]]="","",
IF(Referenztabelle_Eingabe[[#This Row],[Überdacht?]]=TRUE,"true",
IF(Referenztabelle_Eingabe[[#This Row],[Überdacht?]]=FALSE,"false")))</f>
        <v/>
      </c>
      <c r="Q236" s="20" t="str">
        <f>IF(Referenztabelle_Eingabe[[#This Row],[Ortsbezug]]="","",Referenztabelle_Eingabe[[#This Row],[Ortsbezug]])</f>
        <v/>
      </c>
      <c r="R236" s="20" t="str">
        <f>IF(Referenztabelle_Eingabe[[#This Row],[Haltestellen-ID]]="","",Referenztabelle_Eingabe[[#This Row],[Haltestellen-ID]])</f>
        <v/>
      </c>
      <c r="S23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6" s="20" t="str">
        <f>IF(Referenztabelle_Eingabe[[#This Row],[Gebühren-Informationen]]="","",Referenztabelle_Eingabe[[#This Row],[Gebühren-Informationen]])</f>
        <v/>
      </c>
      <c r="U236" s="20" t="str">
        <f>IF(Referenztabelle_Eingabe[[#This Row],[Maximale Parkdauer]]="","",Referenztabelle_Eingabe[[#This Row],[Maximale Parkdauer]])</f>
        <v/>
      </c>
      <c r="V23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6" s="20" t="str">
        <f>IF(Referenztabelle_Eingabe[[#This Row],[Foto-URL]]="","",Referenztabelle_Eingabe[[#This Row],[Foto-URL]])</f>
        <v/>
      </c>
      <c r="X236" s="20" t="str">
        <f>IF(Referenztabelle_Eingabe[[#This Row],[Webseite]]="","",Referenztabelle_Eingabe[[#This Row],[Webseite]])</f>
        <v/>
      </c>
      <c r="Y236" s="20" t="str">
        <f>IF(Referenztabelle_Eingabe[[#This Row],[Beschreibung]]="","",Referenztabelle_Eingabe[[#This Row],[Beschreibung]])</f>
        <v/>
      </c>
      <c r="Z236" s="20" t="str">
        <f>IF(Referenztabelle_Eingabe[[#This Row],[Schlagwort]]="","",Referenztabelle_Eingabe[[#This Row],[Schlagwort]])</f>
        <v/>
      </c>
    </row>
    <row r="237" spans="1:26" x14ac:dyDescent="0.25">
      <c r="A237" s="20" t="str">
        <f>IF(Referenztabelle_Eingabe[[#This Row],[ID]]="","",Referenztabelle_Eingabe[[#This Row],[ID]])</f>
        <v/>
      </c>
      <c r="B237" s="20" t="str">
        <f>IF(Referenztabelle_Eingabe[[#This Row],[Name]]="","",Referenztabelle_Eingabe[[#This Row],[Name]])</f>
        <v/>
      </c>
      <c r="C23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7" s="20" t="str">
        <f>IF(Referenztabelle_Eingabe[[#This Row],[Betreiber Name]]="","",Referenztabelle_Eingabe[[#This Row],[Betreiber Name]])</f>
        <v/>
      </c>
      <c r="F237" s="20" t="str">
        <f>IF(Referenztabelle_Eingabe[[#This Row],[Längengrad]]="","",Referenztabelle_Eingabe[[#This Row],[Längengrad]])</f>
        <v/>
      </c>
      <c r="G237" s="20" t="str">
        <f>IF(Referenztabelle_Eingabe[[#This Row],[Breitengrad]]="","",Referenztabelle_Eingabe[[#This Row],[Breitengrad]])</f>
        <v/>
      </c>
      <c r="H23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7" s="20" t="str">
        <f>IF(Referenztabelle_Eingabe[[#This Row],[Anzahl Stellplätze]]="","",Referenztabelle_Eingabe[[#This Row],[Anzahl Stellplätze]])</f>
        <v/>
      </c>
      <c r="J237" s="20" t="str">
        <f>IF(Referenztabelle_Eingabe[[#This Row],[Anzahl Stellplätze Lademöglichkeit]]="","",Referenztabelle_Eingabe[[#This Row],[Anzahl Stellplätze Lademöglichkeit]])</f>
        <v/>
      </c>
      <c r="K237" s="20" t="str">
        <f>IF(Referenztabelle_Eingabe[[#This Row],[Anzahl Stellplätze Lastenräder]]="","",Referenztabelle_Eingabe[[#This Row],[Anzahl Stellplätze Lastenräder]])</f>
        <v/>
      </c>
      <c r="L237" s="20" t="str">
        <f>IF(Referenztabelle_Eingabe[[#This Row],[Einfahrtshöhe]]="","",Referenztabelle_Eingabe[[#This Row],[Einfahrtshöhe]])</f>
        <v/>
      </c>
      <c r="M237" s="20" t="str">
        <f>IF(Referenztabelle_Eingabe[[#This Row],[Maximale Lenkerbreite]]="","",Referenztabelle_Eingabe[[#This Row],[Maximale Lenkerbreite]])</f>
        <v/>
      </c>
      <c r="N23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7" s="20" t="str">
        <f>IF(Referenztabelle_Eingabe[[#This Row],[Überwacht?]]="","",Referenztabelle_Eingabe[[#This Row],[Überwacht?]])</f>
        <v/>
      </c>
      <c r="P237" s="20" t="str">
        <f>IF(Referenztabelle_Eingabe[[#This Row],[Überdacht?]]="","",
IF(Referenztabelle_Eingabe[[#This Row],[Überdacht?]]=TRUE,"true",
IF(Referenztabelle_Eingabe[[#This Row],[Überdacht?]]=FALSE,"false")))</f>
        <v/>
      </c>
      <c r="Q237" s="20" t="str">
        <f>IF(Referenztabelle_Eingabe[[#This Row],[Ortsbezug]]="","",Referenztabelle_Eingabe[[#This Row],[Ortsbezug]])</f>
        <v/>
      </c>
      <c r="R237" s="20" t="str">
        <f>IF(Referenztabelle_Eingabe[[#This Row],[Haltestellen-ID]]="","",Referenztabelle_Eingabe[[#This Row],[Haltestellen-ID]])</f>
        <v/>
      </c>
      <c r="S23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7" s="20" t="str">
        <f>IF(Referenztabelle_Eingabe[[#This Row],[Gebühren-Informationen]]="","",Referenztabelle_Eingabe[[#This Row],[Gebühren-Informationen]])</f>
        <v/>
      </c>
      <c r="U237" s="20" t="str">
        <f>IF(Referenztabelle_Eingabe[[#This Row],[Maximale Parkdauer]]="","",Referenztabelle_Eingabe[[#This Row],[Maximale Parkdauer]])</f>
        <v/>
      </c>
      <c r="V23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7" s="20" t="str">
        <f>IF(Referenztabelle_Eingabe[[#This Row],[Foto-URL]]="","",Referenztabelle_Eingabe[[#This Row],[Foto-URL]])</f>
        <v/>
      </c>
      <c r="X237" s="20" t="str">
        <f>IF(Referenztabelle_Eingabe[[#This Row],[Webseite]]="","",Referenztabelle_Eingabe[[#This Row],[Webseite]])</f>
        <v/>
      </c>
      <c r="Y237" s="20" t="str">
        <f>IF(Referenztabelle_Eingabe[[#This Row],[Beschreibung]]="","",Referenztabelle_Eingabe[[#This Row],[Beschreibung]])</f>
        <v/>
      </c>
      <c r="Z237" s="20" t="str">
        <f>IF(Referenztabelle_Eingabe[[#This Row],[Schlagwort]]="","",Referenztabelle_Eingabe[[#This Row],[Schlagwort]])</f>
        <v/>
      </c>
    </row>
    <row r="238" spans="1:26" x14ac:dyDescent="0.25">
      <c r="A238" s="20" t="str">
        <f>IF(Referenztabelle_Eingabe[[#This Row],[ID]]="","",Referenztabelle_Eingabe[[#This Row],[ID]])</f>
        <v/>
      </c>
      <c r="B238" s="20" t="str">
        <f>IF(Referenztabelle_Eingabe[[#This Row],[Name]]="","",Referenztabelle_Eingabe[[#This Row],[Name]])</f>
        <v/>
      </c>
      <c r="C23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8" s="20" t="str">
        <f>IF(Referenztabelle_Eingabe[[#This Row],[Betreiber Name]]="","",Referenztabelle_Eingabe[[#This Row],[Betreiber Name]])</f>
        <v/>
      </c>
      <c r="F238" s="20" t="str">
        <f>IF(Referenztabelle_Eingabe[[#This Row],[Längengrad]]="","",Referenztabelle_Eingabe[[#This Row],[Längengrad]])</f>
        <v/>
      </c>
      <c r="G238" s="20" t="str">
        <f>IF(Referenztabelle_Eingabe[[#This Row],[Breitengrad]]="","",Referenztabelle_Eingabe[[#This Row],[Breitengrad]])</f>
        <v/>
      </c>
      <c r="H23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8" s="20" t="str">
        <f>IF(Referenztabelle_Eingabe[[#This Row],[Anzahl Stellplätze]]="","",Referenztabelle_Eingabe[[#This Row],[Anzahl Stellplätze]])</f>
        <v/>
      </c>
      <c r="J238" s="20" t="str">
        <f>IF(Referenztabelle_Eingabe[[#This Row],[Anzahl Stellplätze Lademöglichkeit]]="","",Referenztabelle_Eingabe[[#This Row],[Anzahl Stellplätze Lademöglichkeit]])</f>
        <v/>
      </c>
      <c r="K238" s="20" t="str">
        <f>IF(Referenztabelle_Eingabe[[#This Row],[Anzahl Stellplätze Lastenräder]]="","",Referenztabelle_Eingabe[[#This Row],[Anzahl Stellplätze Lastenräder]])</f>
        <v/>
      </c>
      <c r="L238" s="20" t="str">
        <f>IF(Referenztabelle_Eingabe[[#This Row],[Einfahrtshöhe]]="","",Referenztabelle_Eingabe[[#This Row],[Einfahrtshöhe]])</f>
        <v/>
      </c>
      <c r="M238" s="20" t="str">
        <f>IF(Referenztabelle_Eingabe[[#This Row],[Maximale Lenkerbreite]]="","",Referenztabelle_Eingabe[[#This Row],[Maximale Lenkerbreite]])</f>
        <v/>
      </c>
      <c r="N23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8" s="20" t="str">
        <f>IF(Referenztabelle_Eingabe[[#This Row],[Überwacht?]]="","",Referenztabelle_Eingabe[[#This Row],[Überwacht?]])</f>
        <v/>
      </c>
      <c r="P238" s="20" t="str">
        <f>IF(Referenztabelle_Eingabe[[#This Row],[Überdacht?]]="","",
IF(Referenztabelle_Eingabe[[#This Row],[Überdacht?]]=TRUE,"true",
IF(Referenztabelle_Eingabe[[#This Row],[Überdacht?]]=FALSE,"false")))</f>
        <v/>
      </c>
      <c r="Q238" s="20" t="str">
        <f>IF(Referenztabelle_Eingabe[[#This Row],[Ortsbezug]]="","",Referenztabelle_Eingabe[[#This Row],[Ortsbezug]])</f>
        <v/>
      </c>
      <c r="R238" s="20" t="str">
        <f>IF(Referenztabelle_Eingabe[[#This Row],[Haltestellen-ID]]="","",Referenztabelle_Eingabe[[#This Row],[Haltestellen-ID]])</f>
        <v/>
      </c>
      <c r="S23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8" s="20" t="str">
        <f>IF(Referenztabelle_Eingabe[[#This Row],[Gebühren-Informationen]]="","",Referenztabelle_Eingabe[[#This Row],[Gebühren-Informationen]])</f>
        <v/>
      </c>
      <c r="U238" s="20" t="str">
        <f>IF(Referenztabelle_Eingabe[[#This Row],[Maximale Parkdauer]]="","",Referenztabelle_Eingabe[[#This Row],[Maximale Parkdauer]])</f>
        <v/>
      </c>
      <c r="V23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8" s="20" t="str">
        <f>IF(Referenztabelle_Eingabe[[#This Row],[Foto-URL]]="","",Referenztabelle_Eingabe[[#This Row],[Foto-URL]])</f>
        <v/>
      </c>
      <c r="X238" s="20" t="str">
        <f>IF(Referenztabelle_Eingabe[[#This Row],[Webseite]]="","",Referenztabelle_Eingabe[[#This Row],[Webseite]])</f>
        <v/>
      </c>
      <c r="Y238" s="20" t="str">
        <f>IF(Referenztabelle_Eingabe[[#This Row],[Beschreibung]]="","",Referenztabelle_Eingabe[[#This Row],[Beschreibung]])</f>
        <v/>
      </c>
      <c r="Z238" s="20" t="str">
        <f>IF(Referenztabelle_Eingabe[[#This Row],[Schlagwort]]="","",Referenztabelle_Eingabe[[#This Row],[Schlagwort]])</f>
        <v/>
      </c>
    </row>
    <row r="239" spans="1:26" x14ac:dyDescent="0.25">
      <c r="A239" s="20" t="str">
        <f>IF(Referenztabelle_Eingabe[[#This Row],[ID]]="","",Referenztabelle_Eingabe[[#This Row],[ID]])</f>
        <v/>
      </c>
      <c r="B239" s="20" t="str">
        <f>IF(Referenztabelle_Eingabe[[#This Row],[Name]]="","",Referenztabelle_Eingabe[[#This Row],[Name]])</f>
        <v/>
      </c>
      <c r="C23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3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39" s="20" t="str">
        <f>IF(Referenztabelle_Eingabe[[#This Row],[Betreiber Name]]="","",Referenztabelle_Eingabe[[#This Row],[Betreiber Name]])</f>
        <v/>
      </c>
      <c r="F239" s="20" t="str">
        <f>IF(Referenztabelle_Eingabe[[#This Row],[Längengrad]]="","",Referenztabelle_Eingabe[[#This Row],[Längengrad]])</f>
        <v/>
      </c>
      <c r="G239" s="20" t="str">
        <f>IF(Referenztabelle_Eingabe[[#This Row],[Breitengrad]]="","",Referenztabelle_Eingabe[[#This Row],[Breitengrad]])</f>
        <v/>
      </c>
      <c r="H23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39" s="20" t="str">
        <f>IF(Referenztabelle_Eingabe[[#This Row],[Anzahl Stellplätze]]="","",Referenztabelle_Eingabe[[#This Row],[Anzahl Stellplätze]])</f>
        <v/>
      </c>
      <c r="J239" s="20" t="str">
        <f>IF(Referenztabelle_Eingabe[[#This Row],[Anzahl Stellplätze Lademöglichkeit]]="","",Referenztabelle_Eingabe[[#This Row],[Anzahl Stellplätze Lademöglichkeit]])</f>
        <v/>
      </c>
      <c r="K239" s="20" t="str">
        <f>IF(Referenztabelle_Eingabe[[#This Row],[Anzahl Stellplätze Lastenräder]]="","",Referenztabelle_Eingabe[[#This Row],[Anzahl Stellplätze Lastenräder]])</f>
        <v/>
      </c>
      <c r="L239" s="20" t="str">
        <f>IF(Referenztabelle_Eingabe[[#This Row],[Einfahrtshöhe]]="","",Referenztabelle_Eingabe[[#This Row],[Einfahrtshöhe]])</f>
        <v/>
      </c>
      <c r="M239" s="20" t="str">
        <f>IF(Referenztabelle_Eingabe[[#This Row],[Maximale Lenkerbreite]]="","",Referenztabelle_Eingabe[[#This Row],[Maximale Lenkerbreite]])</f>
        <v/>
      </c>
      <c r="N23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39" s="20" t="str">
        <f>IF(Referenztabelle_Eingabe[[#This Row],[Überwacht?]]="","",Referenztabelle_Eingabe[[#This Row],[Überwacht?]])</f>
        <v/>
      </c>
      <c r="P239" s="20" t="str">
        <f>IF(Referenztabelle_Eingabe[[#This Row],[Überdacht?]]="","",
IF(Referenztabelle_Eingabe[[#This Row],[Überdacht?]]=TRUE,"true",
IF(Referenztabelle_Eingabe[[#This Row],[Überdacht?]]=FALSE,"false")))</f>
        <v/>
      </c>
      <c r="Q239" s="20" t="str">
        <f>IF(Referenztabelle_Eingabe[[#This Row],[Ortsbezug]]="","",Referenztabelle_Eingabe[[#This Row],[Ortsbezug]])</f>
        <v/>
      </c>
      <c r="R239" s="20" t="str">
        <f>IF(Referenztabelle_Eingabe[[#This Row],[Haltestellen-ID]]="","",Referenztabelle_Eingabe[[#This Row],[Haltestellen-ID]])</f>
        <v/>
      </c>
      <c r="S23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39" s="20" t="str">
        <f>IF(Referenztabelle_Eingabe[[#This Row],[Gebühren-Informationen]]="","",Referenztabelle_Eingabe[[#This Row],[Gebühren-Informationen]])</f>
        <v/>
      </c>
      <c r="U239" s="20" t="str">
        <f>IF(Referenztabelle_Eingabe[[#This Row],[Maximale Parkdauer]]="","",Referenztabelle_Eingabe[[#This Row],[Maximale Parkdauer]])</f>
        <v/>
      </c>
      <c r="V23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39" s="20" t="str">
        <f>IF(Referenztabelle_Eingabe[[#This Row],[Foto-URL]]="","",Referenztabelle_Eingabe[[#This Row],[Foto-URL]])</f>
        <v/>
      </c>
      <c r="X239" s="20" t="str">
        <f>IF(Referenztabelle_Eingabe[[#This Row],[Webseite]]="","",Referenztabelle_Eingabe[[#This Row],[Webseite]])</f>
        <v/>
      </c>
      <c r="Y239" s="20" t="str">
        <f>IF(Referenztabelle_Eingabe[[#This Row],[Beschreibung]]="","",Referenztabelle_Eingabe[[#This Row],[Beschreibung]])</f>
        <v/>
      </c>
      <c r="Z239" s="20" t="str">
        <f>IF(Referenztabelle_Eingabe[[#This Row],[Schlagwort]]="","",Referenztabelle_Eingabe[[#This Row],[Schlagwort]])</f>
        <v/>
      </c>
    </row>
    <row r="240" spans="1:26" x14ac:dyDescent="0.25">
      <c r="A240" s="20" t="str">
        <f>IF(Referenztabelle_Eingabe[[#This Row],[ID]]="","",Referenztabelle_Eingabe[[#This Row],[ID]])</f>
        <v/>
      </c>
      <c r="B240" s="20" t="str">
        <f>IF(Referenztabelle_Eingabe[[#This Row],[Name]]="","",Referenztabelle_Eingabe[[#This Row],[Name]])</f>
        <v/>
      </c>
      <c r="C24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0" s="20" t="str">
        <f>IF(Referenztabelle_Eingabe[[#This Row],[Betreiber Name]]="","",Referenztabelle_Eingabe[[#This Row],[Betreiber Name]])</f>
        <v/>
      </c>
      <c r="F240" s="20" t="str">
        <f>IF(Referenztabelle_Eingabe[[#This Row],[Längengrad]]="","",Referenztabelle_Eingabe[[#This Row],[Längengrad]])</f>
        <v/>
      </c>
      <c r="G240" s="20" t="str">
        <f>IF(Referenztabelle_Eingabe[[#This Row],[Breitengrad]]="","",Referenztabelle_Eingabe[[#This Row],[Breitengrad]])</f>
        <v/>
      </c>
      <c r="H24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0" s="20" t="str">
        <f>IF(Referenztabelle_Eingabe[[#This Row],[Anzahl Stellplätze]]="","",Referenztabelle_Eingabe[[#This Row],[Anzahl Stellplätze]])</f>
        <v/>
      </c>
      <c r="J240" s="20" t="str">
        <f>IF(Referenztabelle_Eingabe[[#This Row],[Anzahl Stellplätze Lademöglichkeit]]="","",Referenztabelle_Eingabe[[#This Row],[Anzahl Stellplätze Lademöglichkeit]])</f>
        <v/>
      </c>
      <c r="K240" s="20" t="str">
        <f>IF(Referenztabelle_Eingabe[[#This Row],[Anzahl Stellplätze Lastenräder]]="","",Referenztabelle_Eingabe[[#This Row],[Anzahl Stellplätze Lastenräder]])</f>
        <v/>
      </c>
      <c r="L240" s="20" t="str">
        <f>IF(Referenztabelle_Eingabe[[#This Row],[Einfahrtshöhe]]="","",Referenztabelle_Eingabe[[#This Row],[Einfahrtshöhe]])</f>
        <v/>
      </c>
      <c r="M240" s="20" t="str">
        <f>IF(Referenztabelle_Eingabe[[#This Row],[Maximale Lenkerbreite]]="","",Referenztabelle_Eingabe[[#This Row],[Maximale Lenkerbreite]])</f>
        <v/>
      </c>
      <c r="N24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0" s="20" t="str">
        <f>IF(Referenztabelle_Eingabe[[#This Row],[Überwacht?]]="","",Referenztabelle_Eingabe[[#This Row],[Überwacht?]])</f>
        <v/>
      </c>
      <c r="P240" s="20" t="str">
        <f>IF(Referenztabelle_Eingabe[[#This Row],[Überdacht?]]="","",
IF(Referenztabelle_Eingabe[[#This Row],[Überdacht?]]=TRUE,"true",
IF(Referenztabelle_Eingabe[[#This Row],[Überdacht?]]=FALSE,"false")))</f>
        <v/>
      </c>
      <c r="Q240" s="20" t="str">
        <f>IF(Referenztabelle_Eingabe[[#This Row],[Ortsbezug]]="","",Referenztabelle_Eingabe[[#This Row],[Ortsbezug]])</f>
        <v/>
      </c>
      <c r="R240" s="20" t="str">
        <f>IF(Referenztabelle_Eingabe[[#This Row],[Haltestellen-ID]]="","",Referenztabelle_Eingabe[[#This Row],[Haltestellen-ID]])</f>
        <v/>
      </c>
      <c r="S24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0" s="20" t="str">
        <f>IF(Referenztabelle_Eingabe[[#This Row],[Gebühren-Informationen]]="","",Referenztabelle_Eingabe[[#This Row],[Gebühren-Informationen]])</f>
        <v/>
      </c>
      <c r="U240" s="20" t="str">
        <f>IF(Referenztabelle_Eingabe[[#This Row],[Maximale Parkdauer]]="","",Referenztabelle_Eingabe[[#This Row],[Maximale Parkdauer]])</f>
        <v/>
      </c>
      <c r="V24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0" s="20" t="str">
        <f>IF(Referenztabelle_Eingabe[[#This Row],[Foto-URL]]="","",Referenztabelle_Eingabe[[#This Row],[Foto-URL]])</f>
        <v/>
      </c>
      <c r="X240" s="20" t="str">
        <f>IF(Referenztabelle_Eingabe[[#This Row],[Webseite]]="","",Referenztabelle_Eingabe[[#This Row],[Webseite]])</f>
        <v/>
      </c>
      <c r="Y240" s="20" t="str">
        <f>IF(Referenztabelle_Eingabe[[#This Row],[Beschreibung]]="","",Referenztabelle_Eingabe[[#This Row],[Beschreibung]])</f>
        <v/>
      </c>
      <c r="Z240" s="20" t="str">
        <f>IF(Referenztabelle_Eingabe[[#This Row],[Schlagwort]]="","",Referenztabelle_Eingabe[[#This Row],[Schlagwort]])</f>
        <v/>
      </c>
    </row>
    <row r="241" spans="1:26" x14ac:dyDescent="0.25">
      <c r="A241" s="20" t="str">
        <f>IF(Referenztabelle_Eingabe[[#This Row],[ID]]="","",Referenztabelle_Eingabe[[#This Row],[ID]])</f>
        <v/>
      </c>
      <c r="B241" s="20" t="str">
        <f>IF(Referenztabelle_Eingabe[[#This Row],[Name]]="","",Referenztabelle_Eingabe[[#This Row],[Name]])</f>
        <v/>
      </c>
      <c r="C24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1" s="20" t="str">
        <f>IF(Referenztabelle_Eingabe[[#This Row],[Betreiber Name]]="","",Referenztabelle_Eingabe[[#This Row],[Betreiber Name]])</f>
        <v/>
      </c>
      <c r="F241" s="20" t="str">
        <f>IF(Referenztabelle_Eingabe[[#This Row],[Längengrad]]="","",Referenztabelle_Eingabe[[#This Row],[Längengrad]])</f>
        <v/>
      </c>
      <c r="G241" s="20" t="str">
        <f>IF(Referenztabelle_Eingabe[[#This Row],[Breitengrad]]="","",Referenztabelle_Eingabe[[#This Row],[Breitengrad]])</f>
        <v/>
      </c>
      <c r="H24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1" s="20" t="str">
        <f>IF(Referenztabelle_Eingabe[[#This Row],[Anzahl Stellplätze]]="","",Referenztabelle_Eingabe[[#This Row],[Anzahl Stellplätze]])</f>
        <v/>
      </c>
      <c r="J241" s="20" t="str">
        <f>IF(Referenztabelle_Eingabe[[#This Row],[Anzahl Stellplätze Lademöglichkeit]]="","",Referenztabelle_Eingabe[[#This Row],[Anzahl Stellplätze Lademöglichkeit]])</f>
        <v/>
      </c>
      <c r="K241" s="20" t="str">
        <f>IF(Referenztabelle_Eingabe[[#This Row],[Anzahl Stellplätze Lastenräder]]="","",Referenztabelle_Eingabe[[#This Row],[Anzahl Stellplätze Lastenräder]])</f>
        <v/>
      </c>
      <c r="L241" s="20" t="str">
        <f>IF(Referenztabelle_Eingabe[[#This Row],[Einfahrtshöhe]]="","",Referenztabelle_Eingabe[[#This Row],[Einfahrtshöhe]])</f>
        <v/>
      </c>
      <c r="M241" s="20" t="str">
        <f>IF(Referenztabelle_Eingabe[[#This Row],[Maximale Lenkerbreite]]="","",Referenztabelle_Eingabe[[#This Row],[Maximale Lenkerbreite]])</f>
        <v/>
      </c>
      <c r="N24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1" s="20" t="str">
        <f>IF(Referenztabelle_Eingabe[[#This Row],[Überwacht?]]="","",Referenztabelle_Eingabe[[#This Row],[Überwacht?]])</f>
        <v/>
      </c>
      <c r="P241" s="20" t="str">
        <f>IF(Referenztabelle_Eingabe[[#This Row],[Überdacht?]]="","",
IF(Referenztabelle_Eingabe[[#This Row],[Überdacht?]]=TRUE,"true",
IF(Referenztabelle_Eingabe[[#This Row],[Überdacht?]]=FALSE,"false")))</f>
        <v/>
      </c>
      <c r="Q241" s="20" t="str">
        <f>IF(Referenztabelle_Eingabe[[#This Row],[Ortsbezug]]="","",Referenztabelle_Eingabe[[#This Row],[Ortsbezug]])</f>
        <v/>
      </c>
      <c r="R241" s="20" t="str">
        <f>IF(Referenztabelle_Eingabe[[#This Row],[Haltestellen-ID]]="","",Referenztabelle_Eingabe[[#This Row],[Haltestellen-ID]])</f>
        <v/>
      </c>
      <c r="S24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1" s="20" t="str">
        <f>IF(Referenztabelle_Eingabe[[#This Row],[Gebühren-Informationen]]="","",Referenztabelle_Eingabe[[#This Row],[Gebühren-Informationen]])</f>
        <v/>
      </c>
      <c r="U241" s="20" t="str">
        <f>IF(Referenztabelle_Eingabe[[#This Row],[Maximale Parkdauer]]="","",Referenztabelle_Eingabe[[#This Row],[Maximale Parkdauer]])</f>
        <v/>
      </c>
      <c r="V24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1" s="20" t="str">
        <f>IF(Referenztabelle_Eingabe[[#This Row],[Foto-URL]]="","",Referenztabelle_Eingabe[[#This Row],[Foto-URL]])</f>
        <v/>
      </c>
      <c r="X241" s="20" t="str">
        <f>IF(Referenztabelle_Eingabe[[#This Row],[Webseite]]="","",Referenztabelle_Eingabe[[#This Row],[Webseite]])</f>
        <v/>
      </c>
      <c r="Y241" s="20" t="str">
        <f>IF(Referenztabelle_Eingabe[[#This Row],[Beschreibung]]="","",Referenztabelle_Eingabe[[#This Row],[Beschreibung]])</f>
        <v/>
      </c>
      <c r="Z241" s="20" t="str">
        <f>IF(Referenztabelle_Eingabe[[#This Row],[Schlagwort]]="","",Referenztabelle_Eingabe[[#This Row],[Schlagwort]])</f>
        <v/>
      </c>
    </row>
    <row r="242" spans="1:26" x14ac:dyDescent="0.25">
      <c r="A242" s="20" t="str">
        <f>IF(Referenztabelle_Eingabe[[#This Row],[ID]]="","",Referenztabelle_Eingabe[[#This Row],[ID]])</f>
        <v/>
      </c>
      <c r="B242" s="20" t="str">
        <f>IF(Referenztabelle_Eingabe[[#This Row],[Name]]="","",Referenztabelle_Eingabe[[#This Row],[Name]])</f>
        <v/>
      </c>
      <c r="C24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2" s="20" t="str">
        <f>IF(Referenztabelle_Eingabe[[#This Row],[Betreiber Name]]="","",Referenztabelle_Eingabe[[#This Row],[Betreiber Name]])</f>
        <v/>
      </c>
      <c r="F242" s="20" t="str">
        <f>IF(Referenztabelle_Eingabe[[#This Row],[Längengrad]]="","",Referenztabelle_Eingabe[[#This Row],[Längengrad]])</f>
        <v/>
      </c>
      <c r="G242" s="20" t="str">
        <f>IF(Referenztabelle_Eingabe[[#This Row],[Breitengrad]]="","",Referenztabelle_Eingabe[[#This Row],[Breitengrad]])</f>
        <v/>
      </c>
      <c r="H24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2" s="20" t="str">
        <f>IF(Referenztabelle_Eingabe[[#This Row],[Anzahl Stellplätze]]="","",Referenztabelle_Eingabe[[#This Row],[Anzahl Stellplätze]])</f>
        <v/>
      </c>
      <c r="J242" s="20" t="str">
        <f>IF(Referenztabelle_Eingabe[[#This Row],[Anzahl Stellplätze Lademöglichkeit]]="","",Referenztabelle_Eingabe[[#This Row],[Anzahl Stellplätze Lademöglichkeit]])</f>
        <v/>
      </c>
      <c r="K242" s="20" t="str">
        <f>IF(Referenztabelle_Eingabe[[#This Row],[Anzahl Stellplätze Lastenräder]]="","",Referenztabelle_Eingabe[[#This Row],[Anzahl Stellplätze Lastenräder]])</f>
        <v/>
      </c>
      <c r="L242" s="20" t="str">
        <f>IF(Referenztabelle_Eingabe[[#This Row],[Einfahrtshöhe]]="","",Referenztabelle_Eingabe[[#This Row],[Einfahrtshöhe]])</f>
        <v/>
      </c>
      <c r="M242" s="20" t="str">
        <f>IF(Referenztabelle_Eingabe[[#This Row],[Maximale Lenkerbreite]]="","",Referenztabelle_Eingabe[[#This Row],[Maximale Lenkerbreite]])</f>
        <v/>
      </c>
      <c r="N24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2" s="20" t="str">
        <f>IF(Referenztabelle_Eingabe[[#This Row],[Überwacht?]]="","",Referenztabelle_Eingabe[[#This Row],[Überwacht?]])</f>
        <v/>
      </c>
      <c r="P242" s="20" t="str">
        <f>IF(Referenztabelle_Eingabe[[#This Row],[Überdacht?]]="","",
IF(Referenztabelle_Eingabe[[#This Row],[Überdacht?]]=TRUE,"true",
IF(Referenztabelle_Eingabe[[#This Row],[Überdacht?]]=FALSE,"false")))</f>
        <v/>
      </c>
      <c r="Q242" s="20" t="str">
        <f>IF(Referenztabelle_Eingabe[[#This Row],[Ortsbezug]]="","",Referenztabelle_Eingabe[[#This Row],[Ortsbezug]])</f>
        <v/>
      </c>
      <c r="R242" s="20" t="str">
        <f>IF(Referenztabelle_Eingabe[[#This Row],[Haltestellen-ID]]="","",Referenztabelle_Eingabe[[#This Row],[Haltestellen-ID]])</f>
        <v/>
      </c>
      <c r="S24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2" s="20" t="str">
        <f>IF(Referenztabelle_Eingabe[[#This Row],[Gebühren-Informationen]]="","",Referenztabelle_Eingabe[[#This Row],[Gebühren-Informationen]])</f>
        <v/>
      </c>
      <c r="U242" s="20" t="str">
        <f>IF(Referenztabelle_Eingabe[[#This Row],[Maximale Parkdauer]]="","",Referenztabelle_Eingabe[[#This Row],[Maximale Parkdauer]])</f>
        <v/>
      </c>
      <c r="V24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2" s="20" t="str">
        <f>IF(Referenztabelle_Eingabe[[#This Row],[Foto-URL]]="","",Referenztabelle_Eingabe[[#This Row],[Foto-URL]])</f>
        <v/>
      </c>
      <c r="X242" s="20" t="str">
        <f>IF(Referenztabelle_Eingabe[[#This Row],[Webseite]]="","",Referenztabelle_Eingabe[[#This Row],[Webseite]])</f>
        <v/>
      </c>
      <c r="Y242" s="20" t="str">
        <f>IF(Referenztabelle_Eingabe[[#This Row],[Beschreibung]]="","",Referenztabelle_Eingabe[[#This Row],[Beschreibung]])</f>
        <v/>
      </c>
      <c r="Z242" s="20" t="str">
        <f>IF(Referenztabelle_Eingabe[[#This Row],[Schlagwort]]="","",Referenztabelle_Eingabe[[#This Row],[Schlagwort]])</f>
        <v/>
      </c>
    </row>
    <row r="243" spans="1:26" x14ac:dyDescent="0.25">
      <c r="A243" s="20" t="str">
        <f>IF(Referenztabelle_Eingabe[[#This Row],[ID]]="","",Referenztabelle_Eingabe[[#This Row],[ID]])</f>
        <v/>
      </c>
      <c r="B243" s="20" t="str">
        <f>IF(Referenztabelle_Eingabe[[#This Row],[Name]]="","",Referenztabelle_Eingabe[[#This Row],[Name]])</f>
        <v/>
      </c>
      <c r="C24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3" s="20" t="str">
        <f>IF(Referenztabelle_Eingabe[[#This Row],[Betreiber Name]]="","",Referenztabelle_Eingabe[[#This Row],[Betreiber Name]])</f>
        <v/>
      </c>
      <c r="F243" s="20" t="str">
        <f>IF(Referenztabelle_Eingabe[[#This Row],[Längengrad]]="","",Referenztabelle_Eingabe[[#This Row],[Längengrad]])</f>
        <v/>
      </c>
      <c r="G243" s="20" t="str">
        <f>IF(Referenztabelle_Eingabe[[#This Row],[Breitengrad]]="","",Referenztabelle_Eingabe[[#This Row],[Breitengrad]])</f>
        <v/>
      </c>
      <c r="H24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3" s="20" t="str">
        <f>IF(Referenztabelle_Eingabe[[#This Row],[Anzahl Stellplätze]]="","",Referenztabelle_Eingabe[[#This Row],[Anzahl Stellplätze]])</f>
        <v/>
      </c>
      <c r="J243" s="20" t="str">
        <f>IF(Referenztabelle_Eingabe[[#This Row],[Anzahl Stellplätze Lademöglichkeit]]="","",Referenztabelle_Eingabe[[#This Row],[Anzahl Stellplätze Lademöglichkeit]])</f>
        <v/>
      </c>
      <c r="K243" s="20" t="str">
        <f>IF(Referenztabelle_Eingabe[[#This Row],[Anzahl Stellplätze Lastenräder]]="","",Referenztabelle_Eingabe[[#This Row],[Anzahl Stellplätze Lastenräder]])</f>
        <v/>
      </c>
      <c r="L243" s="20" t="str">
        <f>IF(Referenztabelle_Eingabe[[#This Row],[Einfahrtshöhe]]="","",Referenztabelle_Eingabe[[#This Row],[Einfahrtshöhe]])</f>
        <v/>
      </c>
      <c r="M243" s="20" t="str">
        <f>IF(Referenztabelle_Eingabe[[#This Row],[Maximale Lenkerbreite]]="","",Referenztabelle_Eingabe[[#This Row],[Maximale Lenkerbreite]])</f>
        <v/>
      </c>
      <c r="N24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3" s="20" t="str">
        <f>IF(Referenztabelle_Eingabe[[#This Row],[Überwacht?]]="","",Referenztabelle_Eingabe[[#This Row],[Überwacht?]])</f>
        <v/>
      </c>
      <c r="P243" s="20" t="str">
        <f>IF(Referenztabelle_Eingabe[[#This Row],[Überdacht?]]="","",
IF(Referenztabelle_Eingabe[[#This Row],[Überdacht?]]=TRUE,"true",
IF(Referenztabelle_Eingabe[[#This Row],[Überdacht?]]=FALSE,"false")))</f>
        <v/>
      </c>
      <c r="Q243" s="20" t="str">
        <f>IF(Referenztabelle_Eingabe[[#This Row],[Ortsbezug]]="","",Referenztabelle_Eingabe[[#This Row],[Ortsbezug]])</f>
        <v/>
      </c>
      <c r="R243" s="20" t="str">
        <f>IF(Referenztabelle_Eingabe[[#This Row],[Haltestellen-ID]]="","",Referenztabelle_Eingabe[[#This Row],[Haltestellen-ID]])</f>
        <v/>
      </c>
      <c r="S24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3" s="20" t="str">
        <f>IF(Referenztabelle_Eingabe[[#This Row],[Gebühren-Informationen]]="","",Referenztabelle_Eingabe[[#This Row],[Gebühren-Informationen]])</f>
        <v/>
      </c>
      <c r="U243" s="20" t="str">
        <f>IF(Referenztabelle_Eingabe[[#This Row],[Maximale Parkdauer]]="","",Referenztabelle_Eingabe[[#This Row],[Maximale Parkdauer]])</f>
        <v/>
      </c>
      <c r="V24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3" s="20" t="str">
        <f>IF(Referenztabelle_Eingabe[[#This Row],[Foto-URL]]="","",Referenztabelle_Eingabe[[#This Row],[Foto-URL]])</f>
        <v/>
      </c>
      <c r="X243" s="20" t="str">
        <f>IF(Referenztabelle_Eingabe[[#This Row],[Webseite]]="","",Referenztabelle_Eingabe[[#This Row],[Webseite]])</f>
        <v/>
      </c>
      <c r="Y243" s="20" t="str">
        <f>IF(Referenztabelle_Eingabe[[#This Row],[Beschreibung]]="","",Referenztabelle_Eingabe[[#This Row],[Beschreibung]])</f>
        <v/>
      </c>
      <c r="Z243" s="20" t="str">
        <f>IF(Referenztabelle_Eingabe[[#This Row],[Schlagwort]]="","",Referenztabelle_Eingabe[[#This Row],[Schlagwort]])</f>
        <v/>
      </c>
    </row>
    <row r="244" spans="1:26" x14ac:dyDescent="0.25">
      <c r="A244" s="20" t="str">
        <f>IF(Referenztabelle_Eingabe[[#This Row],[ID]]="","",Referenztabelle_Eingabe[[#This Row],[ID]])</f>
        <v/>
      </c>
      <c r="B244" s="20" t="str">
        <f>IF(Referenztabelle_Eingabe[[#This Row],[Name]]="","",Referenztabelle_Eingabe[[#This Row],[Name]])</f>
        <v/>
      </c>
      <c r="C24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4" s="20" t="str">
        <f>IF(Referenztabelle_Eingabe[[#This Row],[Betreiber Name]]="","",Referenztabelle_Eingabe[[#This Row],[Betreiber Name]])</f>
        <v/>
      </c>
      <c r="F244" s="20" t="str">
        <f>IF(Referenztabelle_Eingabe[[#This Row],[Längengrad]]="","",Referenztabelle_Eingabe[[#This Row],[Längengrad]])</f>
        <v/>
      </c>
      <c r="G244" s="20" t="str">
        <f>IF(Referenztabelle_Eingabe[[#This Row],[Breitengrad]]="","",Referenztabelle_Eingabe[[#This Row],[Breitengrad]])</f>
        <v/>
      </c>
      <c r="H24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4" s="20" t="str">
        <f>IF(Referenztabelle_Eingabe[[#This Row],[Anzahl Stellplätze]]="","",Referenztabelle_Eingabe[[#This Row],[Anzahl Stellplätze]])</f>
        <v/>
      </c>
      <c r="J244" s="20" t="str">
        <f>IF(Referenztabelle_Eingabe[[#This Row],[Anzahl Stellplätze Lademöglichkeit]]="","",Referenztabelle_Eingabe[[#This Row],[Anzahl Stellplätze Lademöglichkeit]])</f>
        <v/>
      </c>
      <c r="K244" s="20" t="str">
        <f>IF(Referenztabelle_Eingabe[[#This Row],[Anzahl Stellplätze Lastenräder]]="","",Referenztabelle_Eingabe[[#This Row],[Anzahl Stellplätze Lastenräder]])</f>
        <v/>
      </c>
      <c r="L244" s="20" t="str">
        <f>IF(Referenztabelle_Eingabe[[#This Row],[Einfahrtshöhe]]="","",Referenztabelle_Eingabe[[#This Row],[Einfahrtshöhe]])</f>
        <v/>
      </c>
      <c r="M244" s="20" t="str">
        <f>IF(Referenztabelle_Eingabe[[#This Row],[Maximale Lenkerbreite]]="","",Referenztabelle_Eingabe[[#This Row],[Maximale Lenkerbreite]])</f>
        <v/>
      </c>
      <c r="N24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4" s="20" t="str">
        <f>IF(Referenztabelle_Eingabe[[#This Row],[Überwacht?]]="","",Referenztabelle_Eingabe[[#This Row],[Überwacht?]])</f>
        <v/>
      </c>
      <c r="P244" s="20" t="str">
        <f>IF(Referenztabelle_Eingabe[[#This Row],[Überdacht?]]="","",
IF(Referenztabelle_Eingabe[[#This Row],[Überdacht?]]=TRUE,"true",
IF(Referenztabelle_Eingabe[[#This Row],[Überdacht?]]=FALSE,"false")))</f>
        <v/>
      </c>
      <c r="Q244" s="20" t="str">
        <f>IF(Referenztabelle_Eingabe[[#This Row],[Ortsbezug]]="","",Referenztabelle_Eingabe[[#This Row],[Ortsbezug]])</f>
        <v/>
      </c>
      <c r="R244" s="20" t="str">
        <f>IF(Referenztabelle_Eingabe[[#This Row],[Haltestellen-ID]]="","",Referenztabelle_Eingabe[[#This Row],[Haltestellen-ID]])</f>
        <v/>
      </c>
      <c r="S24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4" s="20" t="str">
        <f>IF(Referenztabelle_Eingabe[[#This Row],[Gebühren-Informationen]]="","",Referenztabelle_Eingabe[[#This Row],[Gebühren-Informationen]])</f>
        <v/>
      </c>
      <c r="U244" s="20" t="str">
        <f>IF(Referenztabelle_Eingabe[[#This Row],[Maximale Parkdauer]]="","",Referenztabelle_Eingabe[[#This Row],[Maximale Parkdauer]])</f>
        <v/>
      </c>
      <c r="V24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4" s="20" t="str">
        <f>IF(Referenztabelle_Eingabe[[#This Row],[Foto-URL]]="","",Referenztabelle_Eingabe[[#This Row],[Foto-URL]])</f>
        <v/>
      </c>
      <c r="X244" s="20" t="str">
        <f>IF(Referenztabelle_Eingabe[[#This Row],[Webseite]]="","",Referenztabelle_Eingabe[[#This Row],[Webseite]])</f>
        <v/>
      </c>
      <c r="Y244" s="20" t="str">
        <f>IF(Referenztabelle_Eingabe[[#This Row],[Beschreibung]]="","",Referenztabelle_Eingabe[[#This Row],[Beschreibung]])</f>
        <v/>
      </c>
      <c r="Z244" s="20" t="str">
        <f>IF(Referenztabelle_Eingabe[[#This Row],[Schlagwort]]="","",Referenztabelle_Eingabe[[#This Row],[Schlagwort]])</f>
        <v/>
      </c>
    </row>
    <row r="245" spans="1:26" x14ac:dyDescent="0.25">
      <c r="A245" s="20" t="str">
        <f>IF(Referenztabelle_Eingabe[[#This Row],[ID]]="","",Referenztabelle_Eingabe[[#This Row],[ID]])</f>
        <v/>
      </c>
      <c r="B245" s="20" t="str">
        <f>IF(Referenztabelle_Eingabe[[#This Row],[Name]]="","",Referenztabelle_Eingabe[[#This Row],[Name]])</f>
        <v/>
      </c>
      <c r="C24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5" s="20" t="str">
        <f>IF(Referenztabelle_Eingabe[[#This Row],[Betreiber Name]]="","",Referenztabelle_Eingabe[[#This Row],[Betreiber Name]])</f>
        <v/>
      </c>
      <c r="F245" s="20" t="str">
        <f>IF(Referenztabelle_Eingabe[[#This Row],[Längengrad]]="","",Referenztabelle_Eingabe[[#This Row],[Längengrad]])</f>
        <v/>
      </c>
      <c r="G245" s="20" t="str">
        <f>IF(Referenztabelle_Eingabe[[#This Row],[Breitengrad]]="","",Referenztabelle_Eingabe[[#This Row],[Breitengrad]])</f>
        <v/>
      </c>
      <c r="H24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5" s="20" t="str">
        <f>IF(Referenztabelle_Eingabe[[#This Row],[Anzahl Stellplätze]]="","",Referenztabelle_Eingabe[[#This Row],[Anzahl Stellplätze]])</f>
        <v/>
      </c>
      <c r="J245" s="20" t="str">
        <f>IF(Referenztabelle_Eingabe[[#This Row],[Anzahl Stellplätze Lademöglichkeit]]="","",Referenztabelle_Eingabe[[#This Row],[Anzahl Stellplätze Lademöglichkeit]])</f>
        <v/>
      </c>
      <c r="K245" s="20" t="str">
        <f>IF(Referenztabelle_Eingabe[[#This Row],[Anzahl Stellplätze Lastenräder]]="","",Referenztabelle_Eingabe[[#This Row],[Anzahl Stellplätze Lastenräder]])</f>
        <v/>
      </c>
      <c r="L245" s="20" t="str">
        <f>IF(Referenztabelle_Eingabe[[#This Row],[Einfahrtshöhe]]="","",Referenztabelle_Eingabe[[#This Row],[Einfahrtshöhe]])</f>
        <v/>
      </c>
      <c r="M245" s="20" t="str">
        <f>IF(Referenztabelle_Eingabe[[#This Row],[Maximale Lenkerbreite]]="","",Referenztabelle_Eingabe[[#This Row],[Maximale Lenkerbreite]])</f>
        <v/>
      </c>
      <c r="N24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5" s="20" t="str">
        <f>IF(Referenztabelle_Eingabe[[#This Row],[Überwacht?]]="","",Referenztabelle_Eingabe[[#This Row],[Überwacht?]])</f>
        <v/>
      </c>
      <c r="P245" s="20" t="str">
        <f>IF(Referenztabelle_Eingabe[[#This Row],[Überdacht?]]="","",
IF(Referenztabelle_Eingabe[[#This Row],[Überdacht?]]=TRUE,"true",
IF(Referenztabelle_Eingabe[[#This Row],[Überdacht?]]=FALSE,"false")))</f>
        <v/>
      </c>
      <c r="Q245" s="20" t="str">
        <f>IF(Referenztabelle_Eingabe[[#This Row],[Ortsbezug]]="","",Referenztabelle_Eingabe[[#This Row],[Ortsbezug]])</f>
        <v/>
      </c>
      <c r="R245" s="20" t="str">
        <f>IF(Referenztabelle_Eingabe[[#This Row],[Haltestellen-ID]]="","",Referenztabelle_Eingabe[[#This Row],[Haltestellen-ID]])</f>
        <v/>
      </c>
      <c r="S24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5" s="20" t="str">
        <f>IF(Referenztabelle_Eingabe[[#This Row],[Gebühren-Informationen]]="","",Referenztabelle_Eingabe[[#This Row],[Gebühren-Informationen]])</f>
        <v/>
      </c>
      <c r="U245" s="20" t="str">
        <f>IF(Referenztabelle_Eingabe[[#This Row],[Maximale Parkdauer]]="","",Referenztabelle_Eingabe[[#This Row],[Maximale Parkdauer]])</f>
        <v/>
      </c>
      <c r="V24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5" s="20" t="str">
        <f>IF(Referenztabelle_Eingabe[[#This Row],[Foto-URL]]="","",Referenztabelle_Eingabe[[#This Row],[Foto-URL]])</f>
        <v/>
      </c>
      <c r="X245" s="20" t="str">
        <f>IF(Referenztabelle_Eingabe[[#This Row],[Webseite]]="","",Referenztabelle_Eingabe[[#This Row],[Webseite]])</f>
        <v/>
      </c>
      <c r="Y245" s="20" t="str">
        <f>IF(Referenztabelle_Eingabe[[#This Row],[Beschreibung]]="","",Referenztabelle_Eingabe[[#This Row],[Beschreibung]])</f>
        <v/>
      </c>
      <c r="Z245" s="20" t="str">
        <f>IF(Referenztabelle_Eingabe[[#This Row],[Schlagwort]]="","",Referenztabelle_Eingabe[[#This Row],[Schlagwort]])</f>
        <v/>
      </c>
    </row>
    <row r="246" spans="1:26" x14ac:dyDescent="0.25">
      <c r="A246" s="20" t="str">
        <f>IF(Referenztabelle_Eingabe[[#This Row],[ID]]="","",Referenztabelle_Eingabe[[#This Row],[ID]])</f>
        <v/>
      </c>
      <c r="B246" s="20" t="str">
        <f>IF(Referenztabelle_Eingabe[[#This Row],[Name]]="","",Referenztabelle_Eingabe[[#This Row],[Name]])</f>
        <v/>
      </c>
      <c r="C24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6" s="20" t="str">
        <f>IF(Referenztabelle_Eingabe[[#This Row],[Betreiber Name]]="","",Referenztabelle_Eingabe[[#This Row],[Betreiber Name]])</f>
        <v/>
      </c>
      <c r="F246" s="20" t="str">
        <f>IF(Referenztabelle_Eingabe[[#This Row],[Längengrad]]="","",Referenztabelle_Eingabe[[#This Row],[Längengrad]])</f>
        <v/>
      </c>
      <c r="G246" s="20" t="str">
        <f>IF(Referenztabelle_Eingabe[[#This Row],[Breitengrad]]="","",Referenztabelle_Eingabe[[#This Row],[Breitengrad]])</f>
        <v/>
      </c>
      <c r="H24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6" s="20" t="str">
        <f>IF(Referenztabelle_Eingabe[[#This Row],[Anzahl Stellplätze]]="","",Referenztabelle_Eingabe[[#This Row],[Anzahl Stellplätze]])</f>
        <v/>
      </c>
      <c r="J246" s="20" t="str">
        <f>IF(Referenztabelle_Eingabe[[#This Row],[Anzahl Stellplätze Lademöglichkeit]]="","",Referenztabelle_Eingabe[[#This Row],[Anzahl Stellplätze Lademöglichkeit]])</f>
        <v/>
      </c>
      <c r="K246" s="20" t="str">
        <f>IF(Referenztabelle_Eingabe[[#This Row],[Anzahl Stellplätze Lastenräder]]="","",Referenztabelle_Eingabe[[#This Row],[Anzahl Stellplätze Lastenräder]])</f>
        <v/>
      </c>
      <c r="L246" s="20" t="str">
        <f>IF(Referenztabelle_Eingabe[[#This Row],[Einfahrtshöhe]]="","",Referenztabelle_Eingabe[[#This Row],[Einfahrtshöhe]])</f>
        <v/>
      </c>
      <c r="M246" s="20" t="str">
        <f>IF(Referenztabelle_Eingabe[[#This Row],[Maximale Lenkerbreite]]="","",Referenztabelle_Eingabe[[#This Row],[Maximale Lenkerbreite]])</f>
        <v/>
      </c>
      <c r="N24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6" s="20" t="str">
        <f>IF(Referenztabelle_Eingabe[[#This Row],[Überwacht?]]="","",Referenztabelle_Eingabe[[#This Row],[Überwacht?]])</f>
        <v/>
      </c>
      <c r="P246" s="20" t="str">
        <f>IF(Referenztabelle_Eingabe[[#This Row],[Überdacht?]]="","",
IF(Referenztabelle_Eingabe[[#This Row],[Überdacht?]]=TRUE,"true",
IF(Referenztabelle_Eingabe[[#This Row],[Überdacht?]]=FALSE,"false")))</f>
        <v/>
      </c>
      <c r="Q246" s="20" t="str">
        <f>IF(Referenztabelle_Eingabe[[#This Row],[Ortsbezug]]="","",Referenztabelle_Eingabe[[#This Row],[Ortsbezug]])</f>
        <v/>
      </c>
      <c r="R246" s="20" t="str">
        <f>IF(Referenztabelle_Eingabe[[#This Row],[Haltestellen-ID]]="","",Referenztabelle_Eingabe[[#This Row],[Haltestellen-ID]])</f>
        <v/>
      </c>
      <c r="S24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6" s="20" t="str">
        <f>IF(Referenztabelle_Eingabe[[#This Row],[Gebühren-Informationen]]="","",Referenztabelle_Eingabe[[#This Row],[Gebühren-Informationen]])</f>
        <v/>
      </c>
      <c r="U246" s="20" t="str">
        <f>IF(Referenztabelle_Eingabe[[#This Row],[Maximale Parkdauer]]="","",Referenztabelle_Eingabe[[#This Row],[Maximale Parkdauer]])</f>
        <v/>
      </c>
      <c r="V24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6" s="20" t="str">
        <f>IF(Referenztabelle_Eingabe[[#This Row],[Foto-URL]]="","",Referenztabelle_Eingabe[[#This Row],[Foto-URL]])</f>
        <v/>
      </c>
      <c r="X246" s="20" t="str">
        <f>IF(Referenztabelle_Eingabe[[#This Row],[Webseite]]="","",Referenztabelle_Eingabe[[#This Row],[Webseite]])</f>
        <v/>
      </c>
      <c r="Y246" s="20" t="str">
        <f>IF(Referenztabelle_Eingabe[[#This Row],[Beschreibung]]="","",Referenztabelle_Eingabe[[#This Row],[Beschreibung]])</f>
        <v/>
      </c>
      <c r="Z246" s="20" t="str">
        <f>IF(Referenztabelle_Eingabe[[#This Row],[Schlagwort]]="","",Referenztabelle_Eingabe[[#This Row],[Schlagwort]])</f>
        <v/>
      </c>
    </row>
    <row r="247" spans="1:26" x14ac:dyDescent="0.25">
      <c r="A247" s="20" t="str">
        <f>IF(Referenztabelle_Eingabe[[#This Row],[ID]]="","",Referenztabelle_Eingabe[[#This Row],[ID]])</f>
        <v/>
      </c>
      <c r="B247" s="20" t="str">
        <f>IF(Referenztabelle_Eingabe[[#This Row],[Name]]="","",Referenztabelle_Eingabe[[#This Row],[Name]])</f>
        <v/>
      </c>
      <c r="C24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7" s="20" t="str">
        <f>IF(Referenztabelle_Eingabe[[#This Row],[Betreiber Name]]="","",Referenztabelle_Eingabe[[#This Row],[Betreiber Name]])</f>
        <v/>
      </c>
      <c r="F247" s="20" t="str">
        <f>IF(Referenztabelle_Eingabe[[#This Row],[Längengrad]]="","",Referenztabelle_Eingabe[[#This Row],[Längengrad]])</f>
        <v/>
      </c>
      <c r="G247" s="20" t="str">
        <f>IF(Referenztabelle_Eingabe[[#This Row],[Breitengrad]]="","",Referenztabelle_Eingabe[[#This Row],[Breitengrad]])</f>
        <v/>
      </c>
      <c r="H24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7" s="20" t="str">
        <f>IF(Referenztabelle_Eingabe[[#This Row],[Anzahl Stellplätze]]="","",Referenztabelle_Eingabe[[#This Row],[Anzahl Stellplätze]])</f>
        <v/>
      </c>
      <c r="J247" s="20" t="str">
        <f>IF(Referenztabelle_Eingabe[[#This Row],[Anzahl Stellplätze Lademöglichkeit]]="","",Referenztabelle_Eingabe[[#This Row],[Anzahl Stellplätze Lademöglichkeit]])</f>
        <v/>
      </c>
      <c r="K247" s="20" t="str">
        <f>IF(Referenztabelle_Eingabe[[#This Row],[Anzahl Stellplätze Lastenräder]]="","",Referenztabelle_Eingabe[[#This Row],[Anzahl Stellplätze Lastenräder]])</f>
        <v/>
      </c>
      <c r="L247" s="20" t="str">
        <f>IF(Referenztabelle_Eingabe[[#This Row],[Einfahrtshöhe]]="","",Referenztabelle_Eingabe[[#This Row],[Einfahrtshöhe]])</f>
        <v/>
      </c>
      <c r="M247" s="20" t="str">
        <f>IF(Referenztabelle_Eingabe[[#This Row],[Maximale Lenkerbreite]]="","",Referenztabelle_Eingabe[[#This Row],[Maximale Lenkerbreite]])</f>
        <v/>
      </c>
      <c r="N24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7" s="20" t="str">
        <f>IF(Referenztabelle_Eingabe[[#This Row],[Überwacht?]]="","",Referenztabelle_Eingabe[[#This Row],[Überwacht?]])</f>
        <v/>
      </c>
      <c r="P247" s="20" t="str">
        <f>IF(Referenztabelle_Eingabe[[#This Row],[Überdacht?]]="","",
IF(Referenztabelle_Eingabe[[#This Row],[Überdacht?]]=TRUE,"true",
IF(Referenztabelle_Eingabe[[#This Row],[Überdacht?]]=FALSE,"false")))</f>
        <v/>
      </c>
      <c r="Q247" s="20" t="str">
        <f>IF(Referenztabelle_Eingabe[[#This Row],[Ortsbezug]]="","",Referenztabelle_Eingabe[[#This Row],[Ortsbezug]])</f>
        <v/>
      </c>
      <c r="R247" s="20" t="str">
        <f>IF(Referenztabelle_Eingabe[[#This Row],[Haltestellen-ID]]="","",Referenztabelle_Eingabe[[#This Row],[Haltestellen-ID]])</f>
        <v/>
      </c>
      <c r="S24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7" s="20" t="str">
        <f>IF(Referenztabelle_Eingabe[[#This Row],[Gebühren-Informationen]]="","",Referenztabelle_Eingabe[[#This Row],[Gebühren-Informationen]])</f>
        <v/>
      </c>
      <c r="U247" s="20" t="str">
        <f>IF(Referenztabelle_Eingabe[[#This Row],[Maximale Parkdauer]]="","",Referenztabelle_Eingabe[[#This Row],[Maximale Parkdauer]])</f>
        <v/>
      </c>
      <c r="V24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7" s="20" t="str">
        <f>IF(Referenztabelle_Eingabe[[#This Row],[Foto-URL]]="","",Referenztabelle_Eingabe[[#This Row],[Foto-URL]])</f>
        <v/>
      </c>
      <c r="X247" s="20" t="str">
        <f>IF(Referenztabelle_Eingabe[[#This Row],[Webseite]]="","",Referenztabelle_Eingabe[[#This Row],[Webseite]])</f>
        <v/>
      </c>
      <c r="Y247" s="20" t="str">
        <f>IF(Referenztabelle_Eingabe[[#This Row],[Beschreibung]]="","",Referenztabelle_Eingabe[[#This Row],[Beschreibung]])</f>
        <v/>
      </c>
      <c r="Z247" s="20" t="str">
        <f>IF(Referenztabelle_Eingabe[[#This Row],[Schlagwort]]="","",Referenztabelle_Eingabe[[#This Row],[Schlagwort]])</f>
        <v/>
      </c>
    </row>
    <row r="248" spans="1:26" x14ac:dyDescent="0.25">
      <c r="A248" s="20" t="str">
        <f>IF(Referenztabelle_Eingabe[[#This Row],[ID]]="","",Referenztabelle_Eingabe[[#This Row],[ID]])</f>
        <v/>
      </c>
      <c r="B248" s="20" t="str">
        <f>IF(Referenztabelle_Eingabe[[#This Row],[Name]]="","",Referenztabelle_Eingabe[[#This Row],[Name]])</f>
        <v/>
      </c>
      <c r="C24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8" s="20" t="str">
        <f>IF(Referenztabelle_Eingabe[[#This Row],[Betreiber Name]]="","",Referenztabelle_Eingabe[[#This Row],[Betreiber Name]])</f>
        <v/>
      </c>
      <c r="F248" s="20" t="str">
        <f>IF(Referenztabelle_Eingabe[[#This Row],[Längengrad]]="","",Referenztabelle_Eingabe[[#This Row],[Längengrad]])</f>
        <v/>
      </c>
      <c r="G248" s="20" t="str">
        <f>IF(Referenztabelle_Eingabe[[#This Row],[Breitengrad]]="","",Referenztabelle_Eingabe[[#This Row],[Breitengrad]])</f>
        <v/>
      </c>
      <c r="H24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8" s="20" t="str">
        <f>IF(Referenztabelle_Eingabe[[#This Row],[Anzahl Stellplätze]]="","",Referenztabelle_Eingabe[[#This Row],[Anzahl Stellplätze]])</f>
        <v/>
      </c>
      <c r="J248" s="20" t="str">
        <f>IF(Referenztabelle_Eingabe[[#This Row],[Anzahl Stellplätze Lademöglichkeit]]="","",Referenztabelle_Eingabe[[#This Row],[Anzahl Stellplätze Lademöglichkeit]])</f>
        <v/>
      </c>
      <c r="K248" s="20" t="str">
        <f>IF(Referenztabelle_Eingabe[[#This Row],[Anzahl Stellplätze Lastenräder]]="","",Referenztabelle_Eingabe[[#This Row],[Anzahl Stellplätze Lastenräder]])</f>
        <v/>
      </c>
      <c r="L248" s="20" t="str">
        <f>IF(Referenztabelle_Eingabe[[#This Row],[Einfahrtshöhe]]="","",Referenztabelle_Eingabe[[#This Row],[Einfahrtshöhe]])</f>
        <v/>
      </c>
      <c r="M248" s="20" t="str">
        <f>IF(Referenztabelle_Eingabe[[#This Row],[Maximale Lenkerbreite]]="","",Referenztabelle_Eingabe[[#This Row],[Maximale Lenkerbreite]])</f>
        <v/>
      </c>
      <c r="N24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8" s="20" t="str">
        <f>IF(Referenztabelle_Eingabe[[#This Row],[Überwacht?]]="","",Referenztabelle_Eingabe[[#This Row],[Überwacht?]])</f>
        <v/>
      </c>
      <c r="P248" s="20" t="str">
        <f>IF(Referenztabelle_Eingabe[[#This Row],[Überdacht?]]="","",
IF(Referenztabelle_Eingabe[[#This Row],[Überdacht?]]=TRUE,"true",
IF(Referenztabelle_Eingabe[[#This Row],[Überdacht?]]=FALSE,"false")))</f>
        <v/>
      </c>
      <c r="Q248" s="20" t="str">
        <f>IF(Referenztabelle_Eingabe[[#This Row],[Ortsbezug]]="","",Referenztabelle_Eingabe[[#This Row],[Ortsbezug]])</f>
        <v/>
      </c>
      <c r="R248" s="20" t="str">
        <f>IF(Referenztabelle_Eingabe[[#This Row],[Haltestellen-ID]]="","",Referenztabelle_Eingabe[[#This Row],[Haltestellen-ID]])</f>
        <v/>
      </c>
      <c r="S24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8" s="20" t="str">
        <f>IF(Referenztabelle_Eingabe[[#This Row],[Gebühren-Informationen]]="","",Referenztabelle_Eingabe[[#This Row],[Gebühren-Informationen]])</f>
        <v/>
      </c>
      <c r="U248" s="20" t="str">
        <f>IF(Referenztabelle_Eingabe[[#This Row],[Maximale Parkdauer]]="","",Referenztabelle_Eingabe[[#This Row],[Maximale Parkdauer]])</f>
        <v/>
      </c>
      <c r="V24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8" s="20" t="str">
        <f>IF(Referenztabelle_Eingabe[[#This Row],[Foto-URL]]="","",Referenztabelle_Eingabe[[#This Row],[Foto-URL]])</f>
        <v/>
      </c>
      <c r="X248" s="20" t="str">
        <f>IF(Referenztabelle_Eingabe[[#This Row],[Webseite]]="","",Referenztabelle_Eingabe[[#This Row],[Webseite]])</f>
        <v/>
      </c>
      <c r="Y248" s="20" t="str">
        <f>IF(Referenztabelle_Eingabe[[#This Row],[Beschreibung]]="","",Referenztabelle_Eingabe[[#This Row],[Beschreibung]])</f>
        <v/>
      </c>
      <c r="Z248" s="20" t="str">
        <f>IF(Referenztabelle_Eingabe[[#This Row],[Schlagwort]]="","",Referenztabelle_Eingabe[[#This Row],[Schlagwort]])</f>
        <v/>
      </c>
    </row>
    <row r="249" spans="1:26" x14ac:dyDescent="0.25">
      <c r="A249" s="20" t="str">
        <f>IF(Referenztabelle_Eingabe[[#This Row],[ID]]="","",Referenztabelle_Eingabe[[#This Row],[ID]])</f>
        <v/>
      </c>
      <c r="B249" s="20" t="str">
        <f>IF(Referenztabelle_Eingabe[[#This Row],[Name]]="","",Referenztabelle_Eingabe[[#This Row],[Name]])</f>
        <v/>
      </c>
      <c r="C24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4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49" s="20" t="str">
        <f>IF(Referenztabelle_Eingabe[[#This Row],[Betreiber Name]]="","",Referenztabelle_Eingabe[[#This Row],[Betreiber Name]])</f>
        <v/>
      </c>
      <c r="F249" s="20" t="str">
        <f>IF(Referenztabelle_Eingabe[[#This Row],[Längengrad]]="","",Referenztabelle_Eingabe[[#This Row],[Längengrad]])</f>
        <v/>
      </c>
      <c r="G249" s="20" t="str">
        <f>IF(Referenztabelle_Eingabe[[#This Row],[Breitengrad]]="","",Referenztabelle_Eingabe[[#This Row],[Breitengrad]])</f>
        <v/>
      </c>
      <c r="H24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49" s="20" t="str">
        <f>IF(Referenztabelle_Eingabe[[#This Row],[Anzahl Stellplätze]]="","",Referenztabelle_Eingabe[[#This Row],[Anzahl Stellplätze]])</f>
        <v/>
      </c>
      <c r="J249" s="20" t="str">
        <f>IF(Referenztabelle_Eingabe[[#This Row],[Anzahl Stellplätze Lademöglichkeit]]="","",Referenztabelle_Eingabe[[#This Row],[Anzahl Stellplätze Lademöglichkeit]])</f>
        <v/>
      </c>
      <c r="K249" s="20" t="str">
        <f>IF(Referenztabelle_Eingabe[[#This Row],[Anzahl Stellplätze Lastenräder]]="","",Referenztabelle_Eingabe[[#This Row],[Anzahl Stellplätze Lastenräder]])</f>
        <v/>
      </c>
      <c r="L249" s="20" t="str">
        <f>IF(Referenztabelle_Eingabe[[#This Row],[Einfahrtshöhe]]="","",Referenztabelle_Eingabe[[#This Row],[Einfahrtshöhe]])</f>
        <v/>
      </c>
      <c r="M249" s="20" t="str">
        <f>IF(Referenztabelle_Eingabe[[#This Row],[Maximale Lenkerbreite]]="","",Referenztabelle_Eingabe[[#This Row],[Maximale Lenkerbreite]])</f>
        <v/>
      </c>
      <c r="N24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49" s="20" t="str">
        <f>IF(Referenztabelle_Eingabe[[#This Row],[Überwacht?]]="","",Referenztabelle_Eingabe[[#This Row],[Überwacht?]])</f>
        <v/>
      </c>
      <c r="P249" s="20" t="str">
        <f>IF(Referenztabelle_Eingabe[[#This Row],[Überdacht?]]="","",
IF(Referenztabelle_Eingabe[[#This Row],[Überdacht?]]=TRUE,"true",
IF(Referenztabelle_Eingabe[[#This Row],[Überdacht?]]=FALSE,"false")))</f>
        <v/>
      </c>
      <c r="Q249" s="20" t="str">
        <f>IF(Referenztabelle_Eingabe[[#This Row],[Ortsbezug]]="","",Referenztabelle_Eingabe[[#This Row],[Ortsbezug]])</f>
        <v/>
      </c>
      <c r="R249" s="20" t="str">
        <f>IF(Referenztabelle_Eingabe[[#This Row],[Haltestellen-ID]]="","",Referenztabelle_Eingabe[[#This Row],[Haltestellen-ID]])</f>
        <v/>
      </c>
      <c r="S24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49" s="20" t="str">
        <f>IF(Referenztabelle_Eingabe[[#This Row],[Gebühren-Informationen]]="","",Referenztabelle_Eingabe[[#This Row],[Gebühren-Informationen]])</f>
        <v/>
      </c>
      <c r="U249" s="20" t="str">
        <f>IF(Referenztabelle_Eingabe[[#This Row],[Maximale Parkdauer]]="","",Referenztabelle_Eingabe[[#This Row],[Maximale Parkdauer]])</f>
        <v/>
      </c>
      <c r="V24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49" s="20" t="str">
        <f>IF(Referenztabelle_Eingabe[[#This Row],[Foto-URL]]="","",Referenztabelle_Eingabe[[#This Row],[Foto-URL]])</f>
        <v/>
      </c>
      <c r="X249" s="20" t="str">
        <f>IF(Referenztabelle_Eingabe[[#This Row],[Webseite]]="","",Referenztabelle_Eingabe[[#This Row],[Webseite]])</f>
        <v/>
      </c>
      <c r="Y249" s="20" t="str">
        <f>IF(Referenztabelle_Eingabe[[#This Row],[Beschreibung]]="","",Referenztabelle_Eingabe[[#This Row],[Beschreibung]])</f>
        <v/>
      </c>
      <c r="Z249" s="20" t="str">
        <f>IF(Referenztabelle_Eingabe[[#This Row],[Schlagwort]]="","",Referenztabelle_Eingabe[[#This Row],[Schlagwort]])</f>
        <v/>
      </c>
    </row>
    <row r="250" spans="1:26" x14ac:dyDescent="0.25">
      <c r="A250" s="20" t="str">
        <f>IF(Referenztabelle_Eingabe[[#This Row],[ID]]="","",Referenztabelle_Eingabe[[#This Row],[ID]])</f>
        <v/>
      </c>
      <c r="B250" s="20" t="str">
        <f>IF(Referenztabelle_Eingabe[[#This Row],[Name]]="","",Referenztabelle_Eingabe[[#This Row],[Name]])</f>
        <v/>
      </c>
      <c r="C25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0" s="20" t="str">
        <f>IF(Referenztabelle_Eingabe[[#This Row],[Betreiber Name]]="","",Referenztabelle_Eingabe[[#This Row],[Betreiber Name]])</f>
        <v/>
      </c>
      <c r="F250" s="20" t="str">
        <f>IF(Referenztabelle_Eingabe[[#This Row],[Längengrad]]="","",Referenztabelle_Eingabe[[#This Row],[Längengrad]])</f>
        <v/>
      </c>
      <c r="G250" s="20" t="str">
        <f>IF(Referenztabelle_Eingabe[[#This Row],[Breitengrad]]="","",Referenztabelle_Eingabe[[#This Row],[Breitengrad]])</f>
        <v/>
      </c>
      <c r="H25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0" s="20" t="str">
        <f>IF(Referenztabelle_Eingabe[[#This Row],[Anzahl Stellplätze]]="","",Referenztabelle_Eingabe[[#This Row],[Anzahl Stellplätze]])</f>
        <v/>
      </c>
      <c r="J250" s="20" t="str">
        <f>IF(Referenztabelle_Eingabe[[#This Row],[Anzahl Stellplätze Lademöglichkeit]]="","",Referenztabelle_Eingabe[[#This Row],[Anzahl Stellplätze Lademöglichkeit]])</f>
        <v/>
      </c>
      <c r="K250" s="20" t="str">
        <f>IF(Referenztabelle_Eingabe[[#This Row],[Anzahl Stellplätze Lastenräder]]="","",Referenztabelle_Eingabe[[#This Row],[Anzahl Stellplätze Lastenräder]])</f>
        <v/>
      </c>
      <c r="L250" s="20" t="str">
        <f>IF(Referenztabelle_Eingabe[[#This Row],[Einfahrtshöhe]]="","",Referenztabelle_Eingabe[[#This Row],[Einfahrtshöhe]])</f>
        <v/>
      </c>
      <c r="M250" s="20" t="str">
        <f>IF(Referenztabelle_Eingabe[[#This Row],[Maximale Lenkerbreite]]="","",Referenztabelle_Eingabe[[#This Row],[Maximale Lenkerbreite]])</f>
        <v/>
      </c>
      <c r="N25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0" s="20" t="str">
        <f>IF(Referenztabelle_Eingabe[[#This Row],[Überwacht?]]="","",Referenztabelle_Eingabe[[#This Row],[Überwacht?]])</f>
        <v/>
      </c>
      <c r="P250" s="20" t="str">
        <f>IF(Referenztabelle_Eingabe[[#This Row],[Überdacht?]]="","",
IF(Referenztabelle_Eingabe[[#This Row],[Überdacht?]]=TRUE,"true",
IF(Referenztabelle_Eingabe[[#This Row],[Überdacht?]]=FALSE,"false")))</f>
        <v/>
      </c>
      <c r="Q250" s="20" t="str">
        <f>IF(Referenztabelle_Eingabe[[#This Row],[Ortsbezug]]="","",Referenztabelle_Eingabe[[#This Row],[Ortsbezug]])</f>
        <v/>
      </c>
      <c r="R250" s="20" t="str">
        <f>IF(Referenztabelle_Eingabe[[#This Row],[Haltestellen-ID]]="","",Referenztabelle_Eingabe[[#This Row],[Haltestellen-ID]])</f>
        <v/>
      </c>
      <c r="S25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0" s="20" t="str">
        <f>IF(Referenztabelle_Eingabe[[#This Row],[Gebühren-Informationen]]="","",Referenztabelle_Eingabe[[#This Row],[Gebühren-Informationen]])</f>
        <v/>
      </c>
      <c r="U250" s="20" t="str">
        <f>IF(Referenztabelle_Eingabe[[#This Row],[Maximale Parkdauer]]="","",Referenztabelle_Eingabe[[#This Row],[Maximale Parkdauer]])</f>
        <v/>
      </c>
      <c r="V25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0" s="20" t="str">
        <f>IF(Referenztabelle_Eingabe[[#This Row],[Foto-URL]]="","",Referenztabelle_Eingabe[[#This Row],[Foto-URL]])</f>
        <v/>
      </c>
      <c r="X250" s="20" t="str">
        <f>IF(Referenztabelle_Eingabe[[#This Row],[Webseite]]="","",Referenztabelle_Eingabe[[#This Row],[Webseite]])</f>
        <v/>
      </c>
      <c r="Y250" s="20" t="str">
        <f>IF(Referenztabelle_Eingabe[[#This Row],[Beschreibung]]="","",Referenztabelle_Eingabe[[#This Row],[Beschreibung]])</f>
        <v/>
      </c>
      <c r="Z250" s="20" t="str">
        <f>IF(Referenztabelle_Eingabe[[#This Row],[Schlagwort]]="","",Referenztabelle_Eingabe[[#This Row],[Schlagwort]])</f>
        <v/>
      </c>
    </row>
    <row r="251" spans="1:26" x14ac:dyDescent="0.25">
      <c r="A251" s="20" t="str">
        <f>IF(Referenztabelle_Eingabe[[#This Row],[ID]]="","",Referenztabelle_Eingabe[[#This Row],[ID]])</f>
        <v/>
      </c>
      <c r="B251" s="20" t="str">
        <f>IF(Referenztabelle_Eingabe[[#This Row],[Name]]="","",Referenztabelle_Eingabe[[#This Row],[Name]])</f>
        <v/>
      </c>
      <c r="C25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1" s="20" t="str">
        <f>IF(Referenztabelle_Eingabe[[#This Row],[Betreiber Name]]="","",Referenztabelle_Eingabe[[#This Row],[Betreiber Name]])</f>
        <v/>
      </c>
      <c r="F251" s="20" t="str">
        <f>IF(Referenztabelle_Eingabe[[#This Row],[Längengrad]]="","",Referenztabelle_Eingabe[[#This Row],[Längengrad]])</f>
        <v/>
      </c>
      <c r="G251" s="20" t="str">
        <f>IF(Referenztabelle_Eingabe[[#This Row],[Breitengrad]]="","",Referenztabelle_Eingabe[[#This Row],[Breitengrad]])</f>
        <v/>
      </c>
      <c r="H25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1" s="20" t="str">
        <f>IF(Referenztabelle_Eingabe[[#This Row],[Anzahl Stellplätze]]="","",Referenztabelle_Eingabe[[#This Row],[Anzahl Stellplätze]])</f>
        <v/>
      </c>
      <c r="J251" s="20" t="str">
        <f>IF(Referenztabelle_Eingabe[[#This Row],[Anzahl Stellplätze Lademöglichkeit]]="","",Referenztabelle_Eingabe[[#This Row],[Anzahl Stellplätze Lademöglichkeit]])</f>
        <v/>
      </c>
      <c r="K251" s="20" t="str">
        <f>IF(Referenztabelle_Eingabe[[#This Row],[Anzahl Stellplätze Lastenräder]]="","",Referenztabelle_Eingabe[[#This Row],[Anzahl Stellplätze Lastenräder]])</f>
        <v/>
      </c>
      <c r="L251" s="20" t="str">
        <f>IF(Referenztabelle_Eingabe[[#This Row],[Einfahrtshöhe]]="","",Referenztabelle_Eingabe[[#This Row],[Einfahrtshöhe]])</f>
        <v/>
      </c>
      <c r="M251" s="20" t="str">
        <f>IF(Referenztabelle_Eingabe[[#This Row],[Maximale Lenkerbreite]]="","",Referenztabelle_Eingabe[[#This Row],[Maximale Lenkerbreite]])</f>
        <v/>
      </c>
      <c r="N25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1" s="20" t="str">
        <f>IF(Referenztabelle_Eingabe[[#This Row],[Überwacht?]]="","",Referenztabelle_Eingabe[[#This Row],[Überwacht?]])</f>
        <v/>
      </c>
      <c r="P251" s="20" t="str">
        <f>IF(Referenztabelle_Eingabe[[#This Row],[Überdacht?]]="","",
IF(Referenztabelle_Eingabe[[#This Row],[Überdacht?]]=TRUE,"true",
IF(Referenztabelle_Eingabe[[#This Row],[Überdacht?]]=FALSE,"false")))</f>
        <v/>
      </c>
      <c r="Q251" s="20" t="str">
        <f>IF(Referenztabelle_Eingabe[[#This Row],[Ortsbezug]]="","",Referenztabelle_Eingabe[[#This Row],[Ortsbezug]])</f>
        <v/>
      </c>
      <c r="R251" s="20" t="str">
        <f>IF(Referenztabelle_Eingabe[[#This Row],[Haltestellen-ID]]="","",Referenztabelle_Eingabe[[#This Row],[Haltestellen-ID]])</f>
        <v/>
      </c>
      <c r="S25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1" s="20" t="str">
        <f>IF(Referenztabelle_Eingabe[[#This Row],[Gebühren-Informationen]]="","",Referenztabelle_Eingabe[[#This Row],[Gebühren-Informationen]])</f>
        <v/>
      </c>
      <c r="U251" s="20" t="str">
        <f>IF(Referenztabelle_Eingabe[[#This Row],[Maximale Parkdauer]]="","",Referenztabelle_Eingabe[[#This Row],[Maximale Parkdauer]])</f>
        <v/>
      </c>
      <c r="V25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1" s="20" t="str">
        <f>IF(Referenztabelle_Eingabe[[#This Row],[Foto-URL]]="","",Referenztabelle_Eingabe[[#This Row],[Foto-URL]])</f>
        <v/>
      </c>
      <c r="X251" s="20" t="str">
        <f>IF(Referenztabelle_Eingabe[[#This Row],[Webseite]]="","",Referenztabelle_Eingabe[[#This Row],[Webseite]])</f>
        <v/>
      </c>
      <c r="Y251" s="20" t="str">
        <f>IF(Referenztabelle_Eingabe[[#This Row],[Beschreibung]]="","",Referenztabelle_Eingabe[[#This Row],[Beschreibung]])</f>
        <v/>
      </c>
      <c r="Z251" s="20" t="str">
        <f>IF(Referenztabelle_Eingabe[[#This Row],[Schlagwort]]="","",Referenztabelle_Eingabe[[#This Row],[Schlagwort]])</f>
        <v/>
      </c>
    </row>
    <row r="252" spans="1:26" x14ac:dyDescent="0.25">
      <c r="A252" s="20" t="str">
        <f>IF(Referenztabelle_Eingabe[[#This Row],[ID]]="","",Referenztabelle_Eingabe[[#This Row],[ID]])</f>
        <v/>
      </c>
      <c r="B252" s="20" t="str">
        <f>IF(Referenztabelle_Eingabe[[#This Row],[Name]]="","",Referenztabelle_Eingabe[[#This Row],[Name]])</f>
        <v/>
      </c>
      <c r="C25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2" s="20" t="str">
        <f>IF(Referenztabelle_Eingabe[[#This Row],[Betreiber Name]]="","",Referenztabelle_Eingabe[[#This Row],[Betreiber Name]])</f>
        <v/>
      </c>
      <c r="F252" s="20" t="str">
        <f>IF(Referenztabelle_Eingabe[[#This Row],[Längengrad]]="","",Referenztabelle_Eingabe[[#This Row],[Längengrad]])</f>
        <v/>
      </c>
      <c r="G252" s="20" t="str">
        <f>IF(Referenztabelle_Eingabe[[#This Row],[Breitengrad]]="","",Referenztabelle_Eingabe[[#This Row],[Breitengrad]])</f>
        <v/>
      </c>
      <c r="H25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2" s="20" t="str">
        <f>IF(Referenztabelle_Eingabe[[#This Row],[Anzahl Stellplätze]]="","",Referenztabelle_Eingabe[[#This Row],[Anzahl Stellplätze]])</f>
        <v/>
      </c>
      <c r="J252" s="20" t="str">
        <f>IF(Referenztabelle_Eingabe[[#This Row],[Anzahl Stellplätze Lademöglichkeit]]="","",Referenztabelle_Eingabe[[#This Row],[Anzahl Stellplätze Lademöglichkeit]])</f>
        <v/>
      </c>
      <c r="K252" s="20" t="str">
        <f>IF(Referenztabelle_Eingabe[[#This Row],[Anzahl Stellplätze Lastenräder]]="","",Referenztabelle_Eingabe[[#This Row],[Anzahl Stellplätze Lastenräder]])</f>
        <v/>
      </c>
      <c r="L252" s="20" t="str">
        <f>IF(Referenztabelle_Eingabe[[#This Row],[Einfahrtshöhe]]="","",Referenztabelle_Eingabe[[#This Row],[Einfahrtshöhe]])</f>
        <v/>
      </c>
      <c r="M252" s="20" t="str">
        <f>IF(Referenztabelle_Eingabe[[#This Row],[Maximale Lenkerbreite]]="","",Referenztabelle_Eingabe[[#This Row],[Maximale Lenkerbreite]])</f>
        <v/>
      </c>
      <c r="N25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2" s="20" t="str">
        <f>IF(Referenztabelle_Eingabe[[#This Row],[Überwacht?]]="","",Referenztabelle_Eingabe[[#This Row],[Überwacht?]])</f>
        <v/>
      </c>
      <c r="P252" s="20" t="str">
        <f>IF(Referenztabelle_Eingabe[[#This Row],[Überdacht?]]="","",
IF(Referenztabelle_Eingabe[[#This Row],[Überdacht?]]=TRUE,"true",
IF(Referenztabelle_Eingabe[[#This Row],[Überdacht?]]=FALSE,"false")))</f>
        <v/>
      </c>
      <c r="Q252" s="20" t="str">
        <f>IF(Referenztabelle_Eingabe[[#This Row],[Ortsbezug]]="","",Referenztabelle_Eingabe[[#This Row],[Ortsbezug]])</f>
        <v/>
      </c>
      <c r="R252" s="20" t="str">
        <f>IF(Referenztabelle_Eingabe[[#This Row],[Haltestellen-ID]]="","",Referenztabelle_Eingabe[[#This Row],[Haltestellen-ID]])</f>
        <v/>
      </c>
      <c r="S25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2" s="20" t="str">
        <f>IF(Referenztabelle_Eingabe[[#This Row],[Gebühren-Informationen]]="","",Referenztabelle_Eingabe[[#This Row],[Gebühren-Informationen]])</f>
        <v/>
      </c>
      <c r="U252" s="20" t="str">
        <f>IF(Referenztabelle_Eingabe[[#This Row],[Maximale Parkdauer]]="","",Referenztabelle_Eingabe[[#This Row],[Maximale Parkdauer]])</f>
        <v/>
      </c>
      <c r="V25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2" s="20" t="str">
        <f>IF(Referenztabelle_Eingabe[[#This Row],[Foto-URL]]="","",Referenztabelle_Eingabe[[#This Row],[Foto-URL]])</f>
        <v/>
      </c>
      <c r="X252" s="20" t="str">
        <f>IF(Referenztabelle_Eingabe[[#This Row],[Webseite]]="","",Referenztabelle_Eingabe[[#This Row],[Webseite]])</f>
        <v/>
      </c>
      <c r="Y252" s="20" t="str">
        <f>IF(Referenztabelle_Eingabe[[#This Row],[Beschreibung]]="","",Referenztabelle_Eingabe[[#This Row],[Beschreibung]])</f>
        <v/>
      </c>
      <c r="Z252" s="20" t="str">
        <f>IF(Referenztabelle_Eingabe[[#This Row],[Schlagwort]]="","",Referenztabelle_Eingabe[[#This Row],[Schlagwort]])</f>
        <v/>
      </c>
    </row>
    <row r="253" spans="1:26" x14ac:dyDescent="0.25">
      <c r="A253" s="20" t="str">
        <f>IF(Referenztabelle_Eingabe[[#This Row],[ID]]="","",Referenztabelle_Eingabe[[#This Row],[ID]])</f>
        <v/>
      </c>
      <c r="B253" s="20" t="str">
        <f>IF(Referenztabelle_Eingabe[[#This Row],[Name]]="","",Referenztabelle_Eingabe[[#This Row],[Name]])</f>
        <v/>
      </c>
      <c r="C25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3" s="20" t="str">
        <f>IF(Referenztabelle_Eingabe[[#This Row],[Betreiber Name]]="","",Referenztabelle_Eingabe[[#This Row],[Betreiber Name]])</f>
        <v/>
      </c>
      <c r="F253" s="20" t="str">
        <f>IF(Referenztabelle_Eingabe[[#This Row],[Längengrad]]="","",Referenztabelle_Eingabe[[#This Row],[Längengrad]])</f>
        <v/>
      </c>
      <c r="G253" s="20" t="str">
        <f>IF(Referenztabelle_Eingabe[[#This Row],[Breitengrad]]="","",Referenztabelle_Eingabe[[#This Row],[Breitengrad]])</f>
        <v/>
      </c>
      <c r="H25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3" s="20" t="str">
        <f>IF(Referenztabelle_Eingabe[[#This Row],[Anzahl Stellplätze]]="","",Referenztabelle_Eingabe[[#This Row],[Anzahl Stellplätze]])</f>
        <v/>
      </c>
      <c r="J253" s="20" t="str">
        <f>IF(Referenztabelle_Eingabe[[#This Row],[Anzahl Stellplätze Lademöglichkeit]]="","",Referenztabelle_Eingabe[[#This Row],[Anzahl Stellplätze Lademöglichkeit]])</f>
        <v/>
      </c>
      <c r="K253" s="20" t="str">
        <f>IF(Referenztabelle_Eingabe[[#This Row],[Anzahl Stellplätze Lastenräder]]="","",Referenztabelle_Eingabe[[#This Row],[Anzahl Stellplätze Lastenräder]])</f>
        <v/>
      </c>
      <c r="L253" s="20" t="str">
        <f>IF(Referenztabelle_Eingabe[[#This Row],[Einfahrtshöhe]]="","",Referenztabelle_Eingabe[[#This Row],[Einfahrtshöhe]])</f>
        <v/>
      </c>
      <c r="M253" s="20" t="str">
        <f>IF(Referenztabelle_Eingabe[[#This Row],[Maximale Lenkerbreite]]="","",Referenztabelle_Eingabe[[#This Row],[Maximale Lenkerbreite]])</f>
        <v/>
      </c>
      <c r="N25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3" s="20" t="str">
        <f>IF(Referenztabelle_Eingabe[[#This Row],[Überwacht?]]="","",Referenztabelle_Eingabe[[#This Row],[Überwacht?]])</f>
        <v/>
      </c>
      <c r="P253" s="20" t="str">
        <f>IF(Referenztabelle_Eingabe[[#This Row],[Überdacht?]]="","",
IF(Referenztabelle_Eingabe[[#This Row],[Überdacht?]]=TRUE,"true",
IF(Referenztabelle_Eingabe[[#This Row],[Überdacht?]]=FALSE,"false")))</f>
        <v/>
      </c>
      <c r="Q253" s="20" t="str">
        <f>IF(Referenztabelle_Eingabe[[#This Row],[Ortsbezug]]="","",Referenztabelle_Eingabe[[#This Row],[Ortsbezug]])</f>
        <v/>
      </c>
      <c r="R253" s="20" t="str">
        <f>IF(Referenztabelle_Eingabe[[#This Row],[Haltestellen-ID]]="","",Referenztabelle_Eingabe[[#This Row],[Haltestellen-ID]])</f>
        <v/>
      </c>
      <c r="S25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3" s="20" t="str">
        <f>IF(Referenztabelle_Eingabe[[#This Row],[Gebühren-Informationen]]="","",Referenztabelle_Eingabe[[#This Row],[Gebühren-Informationen]])</f>
        <v/>
      </c>
      <c r="U253" s="20" t="str">
        <f>IF(Referenztabelle_Eingabe[[#This Row],[Maximale Parkdauer]]="","",Referenztabelle_Eingabe[[#This Row],[Maximale Parkdauer]])</f>
        <v/>
      </c>
      <c r="V25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3" s="20" t="str">
        <f>IF(Referenztabelle_Eingabe[[#This Row],[Foto-URL]]="","",Referenztabelle_Eingabe[[#This Row],[Foto-URL]])</f>
        <v/>
      </c>
      <c r="X253" s="20" t="str">
        <f>IF(Referenztabelle_Eingabe[[#This Row],[Webseite]]="","",Referenztabelle_Eingabe[[#This Row],[Webseite]])</f>
        <v/>
      </c>
      <c r="Y253" s="20" t="str">
        <f>IF(Referenztabelle_Eingabe[[#This Row],[Beschreibung]]="","",Referenztabelle_Eingabe[[#This Row],[Beschreibung]])</f>
        <v/>
      </c>
      <c r="Z253" s="20" t="str">
        <f>IF(Referenztabelle_Eingabe[[#This Row],[Schlagwort]]="","",Referenztabelle_Eingabe[[#This Row],[Schlagwort]])</f>
        <v/>
      </c>
    </row>
    <row r="254" spans="1:26" x14ac:dyDescent="0.25">
      <c r="A254" s="20" t="str">
        <f>IF(Referenztabelle_Eingabe[[#This Row],[ID]]="","",Referenztabelle_Eingabe[[#This Row],[ID]])</f>
        <v/>
      </c>
      <c r="B254" s="20" t="str">
        <f>IF(Referenztabelle_Eingabe[[#This Row],[Name]]="","",Referenztabelle_Eingabe[[#This Row],[Name]])</f>
        <v/>
      </c>
      <c r="C25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4" s="20" t="str">
        <f>IF(Referenztabelle_Eingabe[[#This Row],[Betreiber Name]]="","",Referenztabelle_Eingabe[[#This Row],[Betreiber Name]])</f>
        <v/>
      </c>
      <c r="F254" s="20" t="str">
        <f>IF(Referenztabelle_Eingabe[[#This Row],[Längengrad]]="","",Referenztabelle_Eingabe[[#This Row],[Längengrad]])</f>
        <v/>
      </c>
      <c r="G254" s="20" t="str">
        <f>IF(Referenztabelle_Eingabe[[#This Row],[Breitengrad]]="","",Referenztabelle_Eingabe[[#This Row],[Breitengrad]])</f>
        <v/>
      </c>
      <c r="H25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4" s="20" t="str">
        <f>IF(Referenztabelle_Eingabe[[#This Row],[Anzahl Stellplätze]]="","",Referenztabelle_Eingabe[[#This Row],[Anzahl Stellplätze]])</f>
        <v/>
      </c>
      <c r="J254" s="20" t="str">
        <f>IF(Referenztabelle_Eingabe[[#This Row],[Anzahl Stellplätze Lademöglichkeit]]="","",Referenztabelle_Eingabe[[#This Row],[Anzahl Stellplätze Lademöglichkeit]])</f>
        <v/>
      </c>
      <c r="K254" s="20" t="str">
        <f>IF(Referenztabelle_Eingabe[[#This Row],[Anzahl Stellplätze Lastenräder]]="","",Referenztabelle_Eingabe[[#This Row],[Anzahl Stellplätze Lastenräder]])</f>
        <v/>
      </c>
      <c r="L254" s="20" t="str">
        <f>IF(Referenztabelle_Eingabe[[#This Row],[Einfahrtshöhe]]="","",Referenztabelle_Eingabe[[#This Row],[Einfahrtshöhe]])</f>
        <v/>
      </c>
      <c r="M254" s="20" t="str">
        <f>IF(Referenztabelle_Eingabe[[#This Row],[Maximale Lenkerbreite]]="","",Referenztabelle_Eingabe[[#This Row],[Maximale Lenkerbreite]])</f>
        <v/>
      </c>
      <c r="N25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4" s="20" t="str">
        <f>IF(Referenztabelle_Eingabe[[#This Row],[Überwacht?]]="","",Referenztabelle_Eingabe[[#This Row],[Überwacht?]])</f>
        <v/>
      </c>
      <c r="P254" s="20" t="str">
        <f>IF(Referenztabelle_Eingabe[[#This Row],[Überdacht?]]="","",
IF(Referenztabelle_Eingabe[[#This Row],[Überdacht?]]=TRUE,"true",
IF(Referenztabelle_Eingabe[[#This Row],[Überdacht?]]=FALSE,"false")))</f>
        <v/>
      </c>
      <c r="Q254" s="20" t="str">
        <f>IF(Referenztabelle_Eingabe[[#This Row],[Ortsbezug]]="","",Referenztabelle_Eingabe[[#This Row],[Ortsbezug]])</f>
        <v/>
      </c>
      <c r="R254" s="20" t="str">
        <f>IF(Referenztabelle_Eingabe[[#This Row],[Haltestellen-ID]]="","",Referenztabelle_Eingabe[[#This Row],[Haltestellen-ID]])</f>
        <v/>
      </c>
      <c r="S25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4" s="20" t="str">
        <f>IF(Referenztabelle_Eingabe[[#This Row],[Gebühren-Informationen]]="","",Referenztabelle_Eingabe[[#This Row],[Gebühren-Informationen]])</f>
        <v/>
      </c>
      <c r="U254" s="20" t="str">
        <f>IF(Referenztabelle_Eingabe[[#This Row],[Maximale Parkdauer]]="","",Referenztabelle_Eingabe[[#This Row],[Maximale Parkdauer]])</f>
        <v/>
      </c>
      <c r="V25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4" s="20" t="str">
        <f>IF(Referenztabelle_Eingabe[[#This Row],[Foto-URL]]="","",Referenztabelle_Eingabe[[#This Row],[Foto-URL]])</f>
        <v/>
      </c>
      <c r="X254" s="20" t="str">
        <f>IF(Referenztabelle_Eingabe[[#This Row],[Webseite]]="","",Referenztabelle_Eingabe[[#This Row],[Webseite]])</f>
        <v/>
      </c>
      <c r="Y254" s="20" t="str">
        <f>IF(Referenztabelle_Eingabe[[#This Row],[Beschreibung]]="","",Referenztabelle_Eingabe[[#This Row],[Beschreibung]])</f>
        <v/>
      </c>
      <c r="Z254" s="20" t="str">
        <f>IF(Referenztabelle_Eingabe[[#This Row],[Schlagwort]]="","",Referenztabelle_Eingabe[[#This Row],[Schlagwort]])</f>
        <v/>
      </c>
    </row>
    <row r="255" spans="1:26" x14ac:dyDescent="0.25">
      <c r="A255" s="20" t="str">
        <f>IF(Referenztabelle_Eingabe[[#This Row],[ID]]="","",Referenztabelle_Eingabe[[#This Row],[ID]])</f>
        <v/>
      </c>
      <c r="B255" s="20" t="str">
        <f>IF(Referenztabelle_Eingabe[[#This Row],[Name]]="","",Referenztabelle_Eingabe[[#This Row],[Name]])</f>
        <v/>
      </c>
      <c r="C25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5" s="20" t="str">
        <f>IF(Referenztabelle_Eingabe[[#This Row],[Betreiber Name]]="","",Referenztabelle_Eingabe[[#This Row],[Betreiber Name]])</f>
        <v/>
      </c>
      <c r="F255" s="20" t="str">
        <f>IF(Referenztabelle_Eingabe[[#This Row],[Längengrad]]="","",Referenztabelle_Eingabe[[#This Row],[Längengrad]])</f>
        <v/>
      </c>
      <c r="G255" s="20" t="str">
        <f>IF(Referenztabelle_Eingabe[[#This Row],[Breitengrad]]="","",Referenztabelle_Eingabe[[#This Row],[Breitengrad]])</f>
        <v/>
      </c>
      <c r="H25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5" s="20" t="str">
        <f>IF(Referenztabelle_Eingabe[[#This Row],[Anzahl Stellplätze]]="","",Referenztabelle_Eingabe[[#This Row],[Anzahl Stellplätze]])</f>
        <v/>
      </c>
      <c r="J255" s="20" t="str">
        <f>IF(Referenztabelle_Eingabe[[#This Row],[Anzahl Stellplätze Lademöglichkeit]]="","",Referenztabelle_Eingabe[[#This Row],[Anzahl Stellplätze Lademöglichkeit]])</f>
        <v/>
      </c>
      <c r="K255" s="20" t="str">
        <f>IF(Referenztabelle_Eingabe[[#This Row],[Anzahl Stellplätze Lastenräder]]="","",Referenztabelle_Eingabe[[#This Row],[Anzahl Stellplätze Lastenräder]])</f>
        <v/>
      </c>
      <c r="L255" s="20" t="str">
        <f>IF(Referenztabelle_Eingabe[[#This Row],[Einfahrtshöhe]]="","",Referenztabelle_Eingabe[[#This Row],[Einfahrtshöhe]])</f>
        <v/>
      </c>
      <c r="M255" s="20" t="str">
        <f>IF(Referenztabelle_Eingabe[[#This Row],[Maximale Lenkerbreite]]="","",Referenztabelle_Eingabe[[#This Row],[Maximale Lenkerbreite]])</f>
        <v/>
      </c>
      <c r="N25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5" s="20" t="str">
        <f>IF(Referenztabelle_Eingabe[[#This Row],[Überwacht?]]="","",Referenztabelle_Eingabe[[#This Row],[Überwacht?]])</f>
        <v/>
      </c>
      <c r="P255" s="20" t="str">
        <f>IF(Referenztabelle_Eingabe[[#This Row],[Überdacht?]]="","",
IF(Referenztabelle_Eingabe[[#This Row],[Überdacht?]]=TRUE,"true",
IF(Referenztabelle_Eingabe[[#This Row],[Überdacht?]]=FALSE,"false")))</f>
        <v/>
      </c>
      <c r="Q255" s="20" t="str">
        <f>IF(Referenztabelle_Eingabe[[#This Row],[Ortsbezug]]="","",Referenztabelle_Eingabe[[#This Row],[Ortsbezug]])</f>
        <v/>
      </c>
      <c r="R255" s="20" t="str">
        <f>IF(Referenztabelle_Eingabe[[#This Row],[Haltestellen-ID]]="","",Referenztabelle_Eingabe[[#This Row],[Haltestellen-ID]])</f>
        <v/>
      </c>
      <c r="S25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5" s="20" t="str">
        <f>IF(Referenztabelle_Eingabe[[#This Row],[Gebühren-Informationen]]="","",Referenztabelle_Eingabe[[#This Row],[Gebühren-Informationen]])</f>
        <v/>
      </c>
      <c r="U255" s="20" t="str">
        <f>IF(Referenztabelle_Eingabe[[#This Row],[Maximale Parkdauer]]="","",Referenztabelle_Eingabe[[#This Row],[Maximale Parkdauer]])</f>
        <v/>
      </c>
      <c r="V25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5" s="20" t="str">
        <f>IF(Referenztabelle_Eingabe[[#This Row],[Foto-URL]]="","",Referenztabelle_Eingabe[[#This Row],[Foto-URL]])</f>
        <v/>
      </c>
      <c r="X255" s="20" t="str">
        <f>IF(Referenztabelle_Eingabe[[#This Row],[Webseite]]="","",Referenztabelle_Eingabe[[#This Row],[Webseite]])</f>
        <v/>
      </c>
      <c r="Y255" s="20" t="str">
        <f>IF(Referenztabelle_Eingabe[[#This Row],[Beschreibung]]="","",Referenztabelle_Eingabe[[#This Row],[Beschreibung]])</f>
        <v/>
      </c>
      <c r="Z255" s="20" t="str">
        <f>IF(Referenztabelle_Eingabe[[#This Row],[Schlagwort]]="","",Referenztabelle_Eingabe[[#This Row],[Schlagwort]])</f>
        <v/>
      </c>
    </row>
    <row r="256" spans="1:26" x14ac:dyDescent="0.25">
      <c r="A256" s="20" t="str">
        <f>IF(Referenztabelle_Eingabe[[#This Row],[ID]]="","",Referenztabelle_Eingabe[[#This Row],[ID]])</f>
        <v/>
      </c>
      <c r="B256" s="20" t="str">
        <f>IF(Referenztabelle_Eingabe[[#This Row],[Name]]="","",Referenztabelle_Eingabe[[#This Row],[Name]])</f>
        <v/>
      </c>
      <c r="C25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6" s="20" t="str">
        <f>IF(Referenztabelle_Eingabe[[#This Row],[Betreiber Name]]="","",Referenztabelle_Eingabe[[#This Row],[Betreiber Name]])</f>
        <v/>
      </c>
      <c r="F256" s="20" t="str">
        <f>IF(Referenztabelle_Eingabe[[#This Row],[Längengrad]]="","",Referenztabelle_Eingabe[[#This Row],[Längengrad]])</f>
        <v/>
      </c>
      <c r="G256" s="20" t="str">
        <f>IF(Referenztabelle_Eingabe[[#This Row],[Breitengrad]]="","",Referenztabelle_Eingabe[[#This Row],[Breitengrad]])</f>
        <v/>
      </c>
      <c r="H25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6" s="20" t="str">
        <f>IF(Referenztabelle_Eingabe[[#This Row],[Anzahl Stellplätze]]="","",Referenztabelle_Eingabe[[#This Row],[Anzahl Stellplätze]])</f>
        <v/>
      </c>
      <c r="J256" s="20" t="str">
        <f>IF(Referenztabelle_Eingabe[[#This Row],[Anzahl Stellplätze Lademöglichkeit]]="","",Referenztabelle_Eingabe[[#This Row],[Anzahl Stellplätze Lademöglichkeit]])</f>
        <v/>
      </c>
      <c r="K256" s="20" t="str">
        <f>IF(Referenztabelle_Eingabe[[#This Row],[Anzahl Stellplätze Lastenräder]]="","",Referenztabelle_Eingabe[[#This Row],[Anzahl Stellplätze Lastenräder]])</f>
        <v/>
      </c>
      <c r="L256" s="20" t="str">
        <f>IF(Referenztabelle_Eingabe[[#This Row],[Einfahrtshöhe]]="","",Referenztabelle_Eingabe[[#This Row],[Einfahrtshöhe]])</f>
        <v/>
      </c>
      <c r="M256" s="20" t="str">
        <f>IF(Referenztabelle_Eingabe[[#This Row],[Maximale Lenkerbreite]]="","",Referenztabelle_Eingabe[[#This Row],[Maximale Lenkerbreite]])</f>
        <v/>
      </c>
      <c r="N25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6" s="20" t="str">
        <f>IF(Referenztabelle_Eingabe[[#This Row],[Überwacht?]]="","",Referenztabelle_Eingabe[[#This Row],[Überwacht?]])</f>
        <v/>
      </c>
      <c r="P256" s="20" t="str">
        <f>IF(Referenztabelle_Eingabe[[#This Row],[Überdacht?]]="","",
IF(Referenztabelle_Eingabe[[#This Row],[Überdacht?]]=TRUE,"true",
IF(Referenztabelle_Eingabe[[#This Row],[Überdacht?]]=FALSE,"false")))</f>
        <v/>
      </c>
      <c r="Q256" s="20" t="str">
        <f>IF(Referenztabelle_Eingabe[[#This Row],[Ortsbezug]]="","",Referenztabelle_Eingabe[[#This Row],[Ortsbezug]])</f>
        <v/>
      </c>
      <c r="R256" s="20" t="str">
        <f>IF(Referenztabelle_Eingabe[[#This Row],[Haltestellen-ID]]="","",Referenztabelle_Eingabe[[#This Row],[Haltestellen-ID]])</f>
        <v/>
      </c>
      <c r="S25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6" s="20" t="str">
        <f>IF(Referenztabelle_Eingabe[[#This Row],[Gebühren-Informationen]]="","",Referenztabelle_Eingabe[[#This Row],[Gebühren-Informationen]])</f>
        <v/>
      </c>
      <c r="U256" s="20" t="str">
        <f>IF(Referenztabelle_Eingabe[[#This Row],[Maximale Parkdauer]]="","",Referenztabelle_Eingabe[[#This Row],[Maximale Parkdauer]])</f>
        <v/>
      </c>
      <c r="V25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6" s="20" t="str">
        <f>IF(Referenztabelle_Eingabe[[#This Row],[Foto-URL]]="","",Referenztabelle_Eingabe[[#This Row],[Foto-URL]])</f>
        <v/>
      </c>
      <c r="X256" s="20" t="str">
        <f>IF(Referenztabelle_Eingabe[[#This Row],[Webseite]]="","",Referenztabelle_Eingabe[[#This Row],[Webseite]])</f>
        <v/>
      </c>
      <c r="Y256" s="20" t="str">
        <f>IF(Referenztabelle_Eingabe[[#This Row],[Beschreibung]]="","",Referenztabelle_Eingabe[[#This Row],[Beschreibung]])</f>
        <v/>
      </c>
      <c r="Z256" s="20" t="str">
        <f>IF(Referenztabelle_Eingabe[[#This Row],[Schlagwort]]="","",Referenztabelle_Eingabe[[#This Row],[Schlagwort]])</f>
        <v/>
      </c>
    </row>
    <row r="257" spans="1:26" x14ac:dyDescent="0.25">
      <c r="A257" s="20" t="str">
        <f>IF(Referenztabelle_Eingabe[[#This Row],[ID]]="","",Referenztabelle_Eingabe[[#This Row],[ID]])</f>
        <v/>
      </c>
      <c r="B257" s="20" t="str">
        <f>IF(Referenztabelle_Eingabe[[#This Row],[Name]]="","",Referenztabelle_Eingabe[[#This Row],[Name]])</f>
        <v/>
      </c>
      <c r="C25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7" s="20" t="str">
        <f>IF(Referenztabelle_Eingabe[[#This Row],[Betreiber Name]]="","",Referenztabelle_Eingabe[[#This Row],[Betreiber Name]])</f>
        <v/>
      </c>
      <c r="F257" s="20" t="str">
        <f>IF(Referenztabelle_Eingabe[[#This Row],[Längengrad]]="","",Referenztabelle_Eingabe[[#This Row],[Längengrad]])</f>
        <v/>
      </c>
      <c r="G257" s="20" t="str">
        <f>IF(Referenztabelle_Eingabe[[#This Row],[Breitengrad]]="","",Referenztabelle_Eingabe[[#This Row],[Breitengrad]])</f>
        <v/>
      </c>
      <c r="H25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7" s="20" t="str">
        <f>IF(Referenztabelle_Eingabe[[#This Row],[Anzahl Stellplätze]]="","",Referenztabelle_Eingabe[[#This Row],[Anzahl Stellplätze]])</f>
        <v/>
      </c>
      <c r="J257" s="20" t="str">
        <f>IF(Referenztabelle_Eingabe[[#This Row],[Anzahl Stellplätze Lademöglichkeit]]="","",Referenztabelle_Eingabe[[#This Row],[Anzahl Stellplätze Lademöglichkeit]])</f>
        <v/>
      </c>
      <c r="K257" s="20" t="str">
        <f>IF(Referenztabelle_Eingabe[[#This Row],[Anzahl Stellplätze Lastenräder]]="","",Referenztabelle_Eingabe[[#This Row],[Anzahl Stellplätze Lastenräder]])</f>
        <v/>
      </c>
      <c r="L257" s="20" t="str">
        <f>IF(Referenztabelle_Eingabe[[#This Row],[Einfahrtshöhe]]="","",Referenztabelle_Eingabe[[#This Row],[Einfahrtshöhe]])</f>
        <v/>
      </c>
      <c r="M257" s="20" t="str">
        <f>IF(Referenztabelle_Eingabe[[#This Row],[Maximale Lenkerbreite]]="","",Referenztabelle_Eingabe[[#This Row],[Maximale Lenkerbreite]])</f>
        <v/>
      </c>
      <c r="N25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7" s="20" t="str">
        <f>IF(Referenztabelle_Eingabe[[#This Row],[Überwacht?]]="","",Referenztabelle_Eingabe[[#This Row],[Überwacht?]])</f>
        <v/>
      </c>
      <c r="P257" s="20" t="str">
        <f>IF(Referenztabelle_Eingabe[[#This Row],[Überdacht?]]="","",
IF(Referenztabelle_Eingabe[[#This Row],[Überdacht?]]=TRUE,"true",
IF(Referenztabelle_Eingabe[[#This Row],[Überdacht?]]=FALSE,"false")))</f>
        <v/>
      </c>
      <c r="Q257" s="20" t="str">
        <f>IF(Referenztabelle_Eingabe[[#This Row],[Ortsbezug]]="","",Referenztabelle_Eingabe[[#This Row],[Ortsbezug]])</f>
        <v/>
      </c>
      <c r="R257" s="20" t="str">
        <f>IF(Referenztabelle_Eingabe[[#This Row],[Haltestellen-ID]]="","",Referenztabelle_Eingabe[[#This Row],[Haltestellen-ID]])</f>
        <v/>
      </c>
      <c r="S25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7" s="20" t="str">
        <f>IF(Referenztabelle_Eingabe[[#This Row],[Gebühren-Informationen]]="","",Referenztabelle_Eingabe[[#This Row],[Gebühren-Informationen]])</f>
        <v/>
      </c>
      <c r="U257" s="20" t="str">
        <f>IF(Referenztabelle_Eingabe[[#This Row],[Maximale Parkdauer]]="","",Referenztabelle_Eingabe[[#This Row],[Maximale Parkdauer]])</f>
        <v/>
      </c>
      <c r="V25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7" s="20" t="str">
        <f>IF(Referenztabelle_Eingabe[[#This Row],[Foto-URL]]="","",Referenztabelle_Eingabe[[#This Row],[Foto-URL]])</f>
        <v/>
      </c>
      <c r="X257" s="20" t="str">
        <f>IF(Referenztabelle_Eingabe[[#This Row],[Webseite]]="","",Referenztabelle_Eingabe[[#This Row],[Webseite]])</f>
        <v/>
      </c>
      <c r="Y257" s="20" t="str">
        <f>IF(Referenztabelle_Eingabe[[#This Row],[Beschreibung]]="","",Referenztabelle_Eingabe[[#This Row],[Beschreibung]])</f>
        <v/>
      </c>
      <c r="Z257" s="20" t="str">
        <f>IF(Referenztabelle_Eingabe[[#This Row],[Schlagwort]]="","",Referenztabelle_Eingabe[[#This Row],[Schlagwort]])</f>
        <v/>
      </c>
    </row>
    <row r="258" spans="1:26" x14ac:dyDescent="0.25">
      <c r="A258" s="20" t="str">
        <f>IF(Referenztabelle_Eingabe[[#This Row],[ID]]="","",Referenztabelle_Eingabe[[#This Row],[ID]])</f>
        <v/>
      </c>
      <c r="B258" s="20" t="str">
        <f>IF(Referenztabelle_Eingabe[[#This Row],[Name]]="","",Referenztabelle_Eingabe[[#This Row],[Name]])</f>
        <v/>
      </c>
      <c r="C25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8" s="20" t="str">
        <f>IF(Referenztabelle_Eingabe[[#This Row],[Betreiber Name]]="","",Referenztabelle_Eingabe[[#This Row],[Betreiber Name]])</f>
        <v/>
      </c>
      <c r="F258" s="20" t="str">
        <f>IF(Referenztabelle_Eingabe[[#This Row],[Längengrad]]="","",Referenztabelle_Eingabe[[#This Row],[Längengrad]])</f>
        <v/>
      </c>
      <c r="G258" s="20" t="str">
        <f>IF(Referenztabelle_Eingabe[[#This Row],[Breitengrad]]="","",Referenztabelle_Eingabe[[#This Row],[Breitengrad]])</f>
        <v/>
      </c>
      <c r="H25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8" s="20" t="str">
        <f>IF(Referenztabelle_Eingabe[[#This Row],[Anzahl Stellplätze]]="","",Referenztabelle_Eingabe[[#This Row],[Anzahl Stellplätze]])</f>
        <v/>
      </c>
      <c r="J258" s="20" t="str">
        <f>IF(Referenztabelle_Eingabe[[#This Row],[Anzahl Stellplätze Lademöglichkeit]]="","",Referenztabelle_Eingabe[[#This Row],[Anzahl Stellplätze Lademöglichkeit]])</f>
        <v/>
      </c>
      <c r="K258" s="20" t="str">
        <f>IF(Referenztabelle_Eingabe[[#This Row],[Anzahl Stellplätze Lastenräder]]="","",Referenztabelle_Eingabe[[#This Row],[Anzahl Stellplätze Lastenräder]])</f>
        <v/>
      </c>
      <c r="L258" s="20" t="str">
        <f>IF(Referenztabelle_Eingabe[[#This Row],[Einfahrtshöhe]]="","",Referenztabelle_Eingabe[[#This Row],[Einfahrtshöhe]])</f>
        <v/>
      </c>
      <c r="M258" s="20" t="str">
        <f>IF(Referenztabelle_Eingabe[[#This Row],[Maximale Lenkerbreite]]="","",Referenztabelle_Eingabe[[#This Row],[Maximale Lenkerbreite]])</f>
        <v/>
      </c>
      <c r="N25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8" s="20" t="str">
        <f>IF(Referenztabelle_Eingabe[[#This Row],[Überwacht?]]="","",Referenztabelle_Eingabe[[#This Row],[Überwacht?]])</f>
        <v/>
      </c>
      <c r="P258" s="20" t="str">
        <f>IF(Referenztabelle_Eingabe[[#This Row],[Überdacht?]]="","",
IF(Referenztabelle_Eingabe[[#This Row],[Überdacht?]]=TRUE,"true",
IF(Referenztabelle_Eingabe[[#This Row],[Überdacht?]]=FALSE,"false")))</f>
        <v/>
      </c>
      <c r="Q258" s="20" t="str">
        <f>IF(Referenztabelle_Eingabe[[#This Row],[Ortsbezug]]="","",Referenztabelle_Eingabe[[#This Row],[Ortsbezug]])</f>
        <v/>
      </c>
      <c r="R258" s="20" t="str">
        <f>IF(Referenztabelle_Eingabe[[#This Row],[Haltestellen-ID]]="","",Referenztabelle_Eingabe[[#This Row],[Haltestellen-ID]])</f>
        <v/>
      </c>
      <c r="S25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8" s="20" t="str">
        <f>IF(Referenztabelle_Eingabe[[#This Row],[Gebühren-Informationen]]="","",Referenztabelle_Eingabe[[#This Row],[Gebühren-Informationen]])</f>
        <v/>
      </c>
      <c r="U258" s="20" t="str">
        <f>IF(Referenztabelle_Eingabe[[#This Row],[Maximale Parkdauer]]="","",Referenztabelle_Eingabe[[#This Row],[Maximale Parkdauer]])</f>
        <v/>
      </c>
      <c r="V25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8" s="20" t="str">
        <f>IF(Referenztabelle_Eingabe[[#This Row],[Foto-URL]]="","",Referenztabelle_Eingabe[[#This Row],[Foto-URL]])</f>
        <v/>
      </c>
      <c r="X258" s="20" t="str">
        <f>IF(Referenztabelle_Eingabe[[#This Row],[Webseite]]="","",Referenztabelle_Eingabe[[#This Row],[Webseite]])</f>
        <v/>
      </c>
      <c r="Y258" s="20" t="str">
        <f>IF(Referenztabelle_Eingabe[[#This Row],[Beschreibung]]="","",Referenztabelle_Eingabe[[#This Row],[Beschreibung]])</f>
        <v/>
      </c>
      <c r="Z258" s="20" t="str">
        <f>IF(Referenztabelle_Eingabe[[#This Row],[Schlagwort]]="","",Referenztabelle_Eingabe[[#This Row],[Schlagwort]])</f>
        <v/>
      </c>
    </row>
    <row r="259" spans="1:26" x14ac:dyDescent="0.25">
      <c r="A259" s="20" t="str">
        <f>IF(Referenztabelle_Eingabe[[#This Row],[ID]]="","",Referenztabelle_Eingabe[[#This Row],[ID]])</f>
        <v/>
      </c>
      <c r="B259" s="20" t="str">
        <f>IF(Referenztabelle_Eingabe[[#This Row],[Name]]="","",Referenztabelle_Eingabe[[#This Row],[Name]])</f>
        <v/>
      </c>
      <c r="C25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5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59" s="20" t="str">
        <f>IF(Referenztabelle_Eingabe[[#This Row],[Betreiber Name]]="","",Referenztabelle_Eingabe[[#This Row],[Betreiber Name]])</f>
        <v/>
      </c>
      <c r="F259" s="20" t="str">
        <f>IF(Referenztabelle_Eingabe[[#This Row],[Längengrad]]="","",Referenztabelle_Eingabe[[#This Row],[Längengrad]])</f>
        <v/>
      </c>
      <c r="G259" s="20" t="str">
        <f>IF(Referenztabelle_Eingabe[[#This Row],[Breitengrad]]="","",Referenztabelle_Eingabe[[#This Row],[Breitengrad]])</f>
        <v/>
      </c>
      <c r="H25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59" s="20" t="str">
        <f>IF(Referenztabelle_Eingabe[[#This Row],[Anzahl Stellplätze]]="","",Referenztabelle_Eingabe[[#This Row],[Anzahl Stellplätze]])</f>
        <v/>
      </c>
      <c r="J259" s="20" t="str">
        <f>IF(Referenztabelle_Eingabe[[#This Row],[Anzahl Stellplätze Lademöglichkeit]]="","",Referenztabelle_Eingabe[[#This Row],[Anzahl Stellplätze Lademöglichkeit]])</f>
        <v/>
      </c>
      <c r="K259" s="20" t="str">
        <f>IF(Referenztabelle_Eingabe[[#This Row],[Anzahl Stellplätze Lastenräder]]="","",Referenztabelle_Eingabe[[#This Row],[Anzahl Stellplätze Lastenräder]])</f>
        <v/>
      </c>
      <c r="L259" s="20" t="str">
        <f>IF(Referenztabelle_Eingabe[[#This Row],[Einfahrtshöhe]]="","",Referenztabelle_Eingabe[[#This Row],[Einfahrtshöhe]])</f>
        <v/>
      </c>
      <c r="M259" s="20" t="str">
        <f>IF(Referenztabelle_Eingabe[[#This Row],[Maximale Lenkerbreite]]="","",Referenztabelle_Eingabe[[#This Row],[Maximale Lenkerbreite]])</f>
        <v/>
      </c>
      <c r="N25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59" s="20" t="str">
        <f>IF(Referenztabelle_Eingabe[[#This Row],[Überwacht?]]="","",Referenztabelle_Eingabe[[#This Row],[Überwacht?]])</f>
        <v/>
      </c>
      <c r="P259" s="20" t="str">
        <f>IF(Referenztabelle_Eingabe[[#This Row],[Überdacht?]]="","",
IF(Referenztabelle_Eingabe[[#This Row],[Überdacht?]]=TRUE,"true",
IF(Referenztabelle_Eingabe[[#This Row],[Überdacht?]]=FALSE,"false")))</f>
        <v/>
      </c>
      <c r="Q259" s="20" t="str">
        <f>IF(Referenztabelle_Eingabe[[#This Row],[Ortsbezug]]="","",Referenztabelle_Eingabe[[#This Row],[Ortsbezug]])</f>
        <v/>
      </c>
      <c r="R259" s="20" t="str">
        <f>IF(Referenztabelle_Eingabe[[#This Row],[Haltestellen-ID]]="","",Referenztabelle_Eingabe[[#This Row],[Haltestellen-ID]])</f>
        <v/>
      </c>
      <c r="S25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59" s="20" t="str">
        <f>IF(Referenztabelle_Eingabe[[#This Row],[Gebühren-Informationen]]="","",Referenztabelle_Eingabe[[#This Row],[Gebühren-Informationen]])</f>
        <v/>
      </c>
      <c r="U259" s="20" t="str">
        <f>IF(Referenztabelle_Eingabe[[#This Row],[Maximale Parkdauer]]="","",Referenztabelle_Eingabe[[#This Row],[Maximale Parkdauer]])</f>
        <v/>
      </c>
      <c r="V25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59" s="20" t="str">
        <f>IF(Referenztabelle_Eingabe[[#This Row],[Foto-URL]]="","",Referenztabelle_Eingabe[[#This Row],[Foto-URL]])</f>
        <v/>
      </c>
      <c r="X259" s="20" t="str">
        <f>IF(Referenztabelle_Eingabe[[#This Row],[Webseite]]="","",Referenztabelle_Eingabe[[#This Row],[Webseite]])</f>
        <v/>
      </c>
      <c r="Y259" s="20" t="str">
        <f>IF(Referenztabelle_Eingabe[[#This Row],[Beschreibung]]="","",Referenztabelle_Eingabe[[#This Row],[Beschreibung]])</f>
        <v/>
      </c>
      <c r="Z259" s="20" t="str">
        <f>IF(Referenztabelle_Eingabe[[#This Row],[Schlagwort]]="","",Referenztabelle_Eingabe[[#This Row],[Schlagwort]])</f>
        <v/>
      </c>
    </row>
    <row r="260" spans="1:26" x14ac:dyDescent="0.25">
      <c r="A260" s="20" t="str">
        <f>IF(Referenztabelle_Eingabe[[#This Row],[ID]]="","",Referenztabelle_Eingabe[[#This Row],[ID]])</f>
        <v/>
      </c>
      <c r="B260" s="20" t="str">
        <f>IF(Referenztabelle_Eingabe[[#This Row],[Name]]="","",Referenztabelle_Eingabe[[#This Row],[Name]])</f>
        <v/>
      </c>
      <c r="C26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0" s="20" t="str">
        <f>IF(Referenztabelle_Eingabe[[#This Row],[Betreiber Name]]="","",Referenztabelle_Eingabe[[#This Row],[Betreiber Name]])</f>
        <v/>
      </c>
      <c r="F260" s="20" t="str">
        <f>IF(Referenztabelle_Eingabe[[#This Row],[Längengrad]]="","",Referenztabelle_Eingabe[[#This Row],[Längengrad]])</f>
        <v/>
      </c>
      <c r="G260" s="20" t="str">
        <f>IF(Referenztabelle_Eingabe[[#This Row],[Breitengrad]]="","",Referenztabelle_Eingabe[[#This Row],[Breitengrad]])</f>
        <v/>
      </c>
      <c r="H26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0" s="20" t="str">
        <f>IF(Referenztabelle_Eingabe[[#This Row],[Anzahl Stellplätze]]="","",Referenztabelle_Eingabe[[#This Row],[Anzahl Stellplätze]])</f>
        <v/>
      </c>
      <c r="J260" s="20" t="str">
        <f>IF(Referenztabelle_Eingabe[[#This Row],[Anzahl Stellplätze Lademöglichkeit]]="","",Referenztabelle_Eingabe[[#This Row],[Anzahl Stellplätze Lademöglichkeit]])</f>
        <v/>
      </c>
      <c r="K260" s="20" t="str">
        <f>IF(Referenztabelle_Eingabe[[#This Row],[Anzahl Stellplätze Lastenräder]]="","",Referenztabelle_Eingabe[[#This Row],[Anzahl Stellplätze Lastenräder]])</f>
        <v/>
      </c>
      <c r="L260" s="20" t="str">
        <f>IF(Referenztabelle_Eingabe[[#This Row],[Einfahrtshöhe]]="","",Referenztabelle_Eingabe[[#This Row],[Einfahrtshöhe]])</f>
        <v/>
      </c>
      <c r="M260" s="20" t="str">
        <f>IF(Referenztabelle_Eingabe[[#This Row],[Maximale Lenkerbreite]]="","",Referenztabelle_Eingabe[[#This Row],[Maximale Lenkerbreite]])</f>
        <v/>
      </c>
      <c r="N26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0" s="20" t="str">
        <f>IF(Referenztabelle_Eingabe[[#This Row],[Überwacht?]]="","",Referenztabelle_Eingabe[[#This Row],[Überwacht?]])</f>
        <v/>
      </c>
      <c r="P260" s="20" t="str">
        <f>IF(Referenztabelle_Eingabe[[#This Row],[Überdacht?]]="","",
IF(Referenztabelle_Eingabe[[#This Row],[Überdacht?]]=TRUE,"true",
IF(Referenztabelle_Eingabe[[#This Row],[Überdacht?]]=FALSE,"false")))</f>
        <v/>
      </c>
      <c r="Q260" s="20" t="str">
        <f>IF(Referenztabelle_Eingabe[[#This Row],[Ortsbezug]]="","",Referenztabelle_Eingabe[[#This Row],[Ortsbezug]])</f>
        <v/>
      </c>
      <c r="R260" s="20" t="str">
        <f>IF(Referenztabelle_Eingabe[[#This Row],[Haltestellen-ID]]="","",Referenztabelle_Eingabe[[#This Row],[Haltestellen-ID]])</f>
        <v/>
      </c>
      <c r="S26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0" s="20" t="str">
        <f>IF(Referenztabelle_Eingabe[[#This Row],[Gebühren-Informationen]]="","",Referenztabelle_Eingabe[[#This Row],[Gebühren-Informationen]])</f>
        <v/>
      </c>
      <c r="U260" s="20" t="str">
        <f>IF(Referenztabelle_Eingabe[[#This Row],[Maximale Parkdauer]]="","",Referenztabelle_Eingabe[[#This Row],[Maximale Parkdauer]])</f>
        <v/>
      </c>
      <c r="V26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0" s="20" t="str">
        <f>IF(Referenztabelle_Eingabe[[#This Row],[Foto-URL]]="","",Referenztabelle_Eingabe[[#This Row],[Foto-URL]])</f>
        <v/>
      </c>
      <c r="X260" s="20" t="str">
        <f>IF(Referenztabelle_Eingabe[[#This Row],[Webseite]]="","",Referenztabelle_Eingabe[[#This Row],[Webseite]])</f>
        <v/>
      </c>
      <c r="Y260" s="20" t="str">
        <f>IF(Referenztabelle_Eingabe[[#This Row],[Beschreibung]]="","",Referenztabelle_Eingabe[[#This Row],[Beschreibung]])</f>
        <v/>
      </c>
      <c r="Z260" s="20" t="str">
        <f>IF(Referenztabelle_Eingabe[[#This Row],[Schlagwort]]="","",Referenztabelle_Eingabe[[#This Row],[Schlagwort]])</f>
        <v/>
      </c>
    </row>
    <row r="261" spans="1:26" x14ac:dyDescent="0.25">
      <c r="A261" s="20" t="str">
        <f>IF(Referenztabelle_Eingabe[[#This Row],[ID]]="","",Referenztabelle_Eingabe[[#This Row],[ID]])</f>
        <v/>
      </c>
      <c r="B261" s="20" t="str">
        <f>IF(Referenztabelle_Eingabe[[#This Row],[Name]]="","",Referenztabelle_Eingabe[[#This Row],[Name]])</f>
        <v/>
      </c>
      <c r="C26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1" s="20" t="str">
        <f>IF(Referenztabelle_Eingabe[[#This Row],[Betreiber Name]]="","",Referenztabelle_Eingabe[[#This Row],[Betreiber Name]])</f>
        <v/>
      </c>
      <c r="F261" s="20" t="str">
        <f>IF(Referenztabelle_Eingabe[[#This Row],[Längengrad]]="","",Referenztabelle_Eingabe[[#This Row],[Längengrad]])</f>
        <v/>
      </c>
      <c r="G261" s="20" t="str">
        <f>IF(Referenztabelle_Eingabe[[#This Row],[Breitengrad]]="","",Referenztabelle_Eingabe[[#This Row],[Breitengrad]])</f>
        <v/>
      </c>
      <c r="H26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1" s="20" t="str">
        <f>IF(Referenztabelle_Eingabe[[#This Row],[Anzahl Stellplätze]]="","",Referenztabelle_Eingabe[[#This Row],[Anzahl Stellplätze]])</f>
        <v/>
      </c>
      <c r="J261" s="20" t="str">
        <f>IF(Referenztabelle_Eingabe[[#This Row],[Anzahl Stellplätze Lademöglichkeit]]="","",Referenztabelle_Eingabe[[#This Row],[Anzahl Stellplätze Lademöglichkeit]])</f>
        <v/>
      </c>
      <c r="K261" s="20" t="str">
        <f>IF(Referenztabelle_Eingabe[[#This Row],[Anzahl Stellplätze Lastenräder]]="","",Referenztabelle_Eingabe[[#This Row],[Anzahl Stellplätze Lastenräder]])</f>
        <v/>
      </c>
      <c r="L261" s="20" t="str">
        <f>IF(Referenztabelle_Eingabe[[#This Row],[Einfahrtshöhe]]="","",Referenztabelle_Eingabe[[#This Row],[Einfahrtshöhe]])</f>
        <v/>
      </c>
      <c r="M261" s="20" t="str">
        <f>IF(Referenztabelle_Eingabe[[#This Row],[Maximale Lenkerbreite]]="","",Referenztabelle_Eingabe[[#This Row],[Maximale Lenkerbreite]])</f>
        <v/>
      </c>
      <c r="N26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1" s="20" t="str">
        <f>IF(Referenztabelle_Eingabe[[#This Row],[Überwacht?]]="","",Referenztabelle_Eingabe[[#This Row],[Überwacht?]])</f>
        <v/>
      </c>
      <c r="P261" s="20" t="str">
        <f>IF(Referenztabelle_Eingabe[[#This Row],[Überdacht?]]="","",
IF(Referenztabelle_Eingabe[[#This Row],[Überdacht?]]=TRUE,"true",
IF(Referenztabelle_Eingabe[[#This Row],[Überdacht?]]=FALSE,"false")))</f>
        <v/>
      </c>
      <c r="Q261" s="20" t="str">
        <f>IF(Referenztabelle_Eingabe[[#This Row],[Ortsbezug]]="","",Referenztabelle_Eingabe[[#This Row],[Ortsbezug]])</f>
        <v/>
      </c>
      <c r="R261" s="20" t="str">
        <f>IF(Referenztabelle_Eingabe[[#This Row],[Haltestellen-ID]]="","",Referenztabelle_Eingabe[[#This Row],[Haltestellen-ID]])</f>
        <v/>
      </c>
      <c r="S26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1" s="20" t="str">
        <f>IF(Referenztabelle_Eingabe[[#This Row],[Gebühren-Informationen]]="","",Referenztabelle_Eingabe[[#This Row],[Gebühren-Informationen]])</f>
        <v/>
      </c>
      <c r="U261" s="20" t="str">
        <f>IF(Referenztabelle_Eingabe[[#This Row],[Maximale Parkdauer]]="","",Referenztabelle_Eingabe[[#This Row],[Maximale Parkdauer]])</f>
        <v/>
      </c>
      <c r="V26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1" s="20" t="str">
        <f>IF(Referenztabelle_Eingabe[[#This Row],[Foto-URL]]="","",Referenztabelle_Eingabe[[#This Row],[Foto-URL]])</f>
        <v/>
      </c>
      <c r="X261" s="20" t="str">
        <f>IF(Referenztabelle_Eingabe[[#This Row],[Webseite]]="","",Referenztabelle_Eingabe[[#This Row],[Webseite]])</f>
        <v/>
      </c>
      <c r="Y261" s="20" t="str">
        <f>IF(Referenztabelle_Eingabe[[#This Row],[Beschreibung]]="","",Referenztabelle_Eingabe[[#This Row],[Beschreibung]])</f>
        <v/>
      </c>
      <c r="Z261" s="20" t="str">
        <f>IF(Referenztabelle_Eingabe[[#This Row],[Schlagwort]]="","",Referenztabelle_Eingabe[[#This Row],[Schlagwort]])</f>
        <v/>
      </c>
    </row>
    <row r="262" spans="1:26" x14ac:dyDescent="0.25">
      <c r="A262" s="20" t="str">
        <f>IF(Referenztabelle_Eingabe[[#This Row],[ID]]="","",Referenztabelle_Eingabe[[#This Row],[ID]])</f>
        <v/>
      </c>
      <c r="B262" s="20" t="str">
        <f>IF(Referenztabelle_Eingabe[[#This Row],[Name]]="","",Referenztabelle_Eingabe[[#This Row],[Name]])</f>
        <v/>
      </c>
      <c r="C26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2" s="20" t="str">
        <f>IF(Referenztabelle_Eingabe[[#This Row],[Betreiber Name]]="","",Referenztabelle_Eingabe[[#This Row],[Betreiber Name]])</f>
        <v/>
      </c>
      <c r="F262" s="20" t="str">
        <f>IF(Referenztabelle_Eingabe[[#This Row],[Längengrad]]="","",Referenztabelle_Eingabe[[#This Row],[Längengrad]])</f>
        <v/>
      </c>
      <c r="G262" s="20" t="str">
        <f>IF(Referenztabelle_Eingabe[[#This Row],[Breitengrad]]="","",Referenztabelle_Eingabe[[#This Row],[Breitengrad]])</f>
        <v/>
      </c>
      <c r="H26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2" s="20" t="str">
        <f>IF(Referenztabelle_Eingabe[[#This Row],[Anzahl Stellplätze]]="","",Referenztabelle_Eingabe[[#This Row],[Anzahl Stellplätze]])</f>
        <v/>
      </c>
      <c r="J262" s="20" t="str">
        <f>IF(Referenztabelle_Eingabe[[#This Row],[Anzahl Stellplätze Lademöglichkeit]]="","",Referenztabelle_Eingabe[[#This Row],[Anzahl Stellplätze Lademöglichkeit]])</f>
        <v/>
      </c>
      <c r="K262" s="20" t="str">
        <f>IF(Referenztabelle_Eingabe[[#This Row],[Anzahl Stellplätze Lastenräder]]="","",Referenztabelle_Eingabe[[#This Row],[Anzahl Stellplätze Lastenräder]])</f>
        <v/>
      </c>
      <c r="L262" s="20" t="str">
        <f>IF(Referenztabelle_Eingabe[[#This Row],[Einfahrtshöhe]]="","",Referenztabelle_Eingabe[[#This Row],[Einfahrtshöhe]])</f>
        <v/>
      </c>
      <c r="M262" s="20" t="str">
        <f>IF(Referenztabelle_Eingabe[[#This Row],[Maximale Lenkerbreite]]="","",Referenztabelle_Eingabe[[#This Row],[Maximale Lenkerbreite]])</f>
        <v/>
      </c>
      <c r="N26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2" s="20" t="str">
        <f>IF(Referenztabelle_Eingabe[[#This Row],[Überwacht?]]="","",Referenztabelle_Eingabe[[#This Row],[Überwacht?]])</f>
        <v/>
      </c>
      <c r="P262" s="20" t="str">
        <f>IF(Referenztabelle_Eingabe[[#This Row],[Überdacht?]]="","",
IF(Referenztabelle_Eingabe[[#This Row],[Überdacht?]]=TRUE,"true",
IF(Referenztabelle_Eingabe[[#This Row],[Überdacht?]]=FALSE,"false")))</f>
        <v/>
      </c>
      <c r="Q262" s="20" t="str">
        <f>IF(Referenztabelle_Eingabe[[#This Row],[Ortsbezug]]="","",Referenztabelle_Eingabe[[#This Row],[Ortsbezug]])</f>
        <v/>
      </c>
      <c r="R262" s="20" t="str">
        <f>IF(Referenztabelle_Eingabe[[#This Row],[Haltestellen-ID]]="","",Referenztabelle_Eingabe[[#This Row],[Haltestellen-ID]])</f>
        <v/>
      </c>
      <c r="S26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2" s="20" t="str">
        <f>IF(Referenztabelle_Eingabe[[#This Row],[Gebühren-Informationen]]="","",Referenztabelle_Eingabe[[#This Row],[Gebühren-Informationen]])</f>
        <v/>
      </c>
      <c r="U262" s="20" t="str">
        <f>IF(Referenztabelle_Eingabe[[#This Row],[Maximale Parkdauer]]="","",Referenztabelle_Eingabe[[#This Row],[Maximale Parkdauer]])</f>
        <v/>
      </c>
      <c r="V26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2" s="20" t="str">
        <f>IF(Referenztabelle_Eingabe[[#This Row],[Foto-URL]]="","",Referenztabelle_Eingabe[[#This Row],[Foto-URL]])</f>
        <v/>
      </c>
      <c r="X262" s="20" t="str">
        <f>IF(Referenztabelle_Eingabe[[#This Row],[Webseite]]="","",Referenztabelle_Eingabe[[#This Row],[Webseite]])</f>
        <v/>
      </c>
      <c r="Y262" s="20" t="str">
        <f>IF(Referenztabelle_Eingabe[[#This Row],[Beschreibung]]="","",Referenztabelle_Eingabe[[#This Row],[Beschreibung]])</f>
        <v/>
      </c>
      <c r="Z262" s="20" t="str">
        <f>IF(Referenztabelle_Eingabe[[#This Row],[Schlagwort]]="","",Referenztabelle_Eingabe[[#This Row],[Schlagwort]])</f>
        <v/>
      </c>
    </row>
    <row r="263" spans="1:26" x14ac:dyDescent="0.25">
      <c r="A263" s="20" t="str">
        <f>IF(Referenztabelle_Eingabe[[#This Row],[ID]]="","",Referenztabelle_Eingabe[[#This Row],[ID]])</f>
        <v/>
      </c>
      <c r="B263" s="20" t="str">
        <f>IF(Referenztabelle_Eingabe[[#This Row],[Name]]="","",Referenztabelle_Eingabe[[#This Row],[Name]])</f>
        <v/>
      </c>
      <c r="C26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3" s="20" t="str">
        <f>IF(Referenztabelle_Eingabe[[#This Row],[Betreiber Name]]="","",Referenztabelle_Eingabe[[#This Row],[Betreiber Name]])</f>
        <v/>
      </c>
      <c r="F263" s="20" t="str">
        <f>IF(Referenztabelle_Eingabe[[#This Row],[Längengrad]]="","",Referenztabelle_Eingabe[[#This Row],[Längengrad]])</f>
        <v/>
      </c>
      <c r="G263" s="20" t="str">
        <f>IF(Referenztabelle_Eingabe[[#This Row],[Breitengrad]]="","",Referenztabelle_Eingabe[[#This Row],[Breitengrad]])</f>
        <v/>
      </c>
      <c r="H26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3" s="20" t="str">
        <f>IF(Referenztabelle_Eingabe[[#This Row],[Anzahl Stellplätze]]="","",Referenztabelle_Eingabe[[#This Row],[Anzahl Stellplätze]])</f>
        <v/>
      </c>
      <c r="J263" s="20" t="str">
        <f>IF(Referenztabelle_Eingabe[[#This Row],[Anzahl Stellplätze Lademöglichkeit]]="","",Referenztabelle_Eingabe[[#This Row],[Anzahl Stellplätze Lademöglichkeit]])</f>
        <v/>
      </c>
      <c r="K263" s="20" t="str">
        <f>IF(Referenztabelle_Eingabe[[#This Row],[Anzahl Stellplätze Lastenräder]]="","",Referenztabelle_Eingabe[[#This Row],[Anzahl Stellplätze Lastenräder]])</f>
        <v/>
      </c>
      <c r="L263" s="20" t="str">
        <f>IF(Referenztabelle_Eingabe[[#This Row],[Einfahrtshöhe]]="","",Referenztabelle_Eingabe[[#This Row],[Einfahrtshöhe]])</f>
        <v/>
      </c>
      <c r="M263" s="20" t="str">
        <f>IF(Referenztabelle_Eingabe[[#This Row],[Maximale Lenkerbreite]]="","",Referenztabelle_Eingabe[[#This Row],[Maximale Lenkerbreite]])</f>
        <v/>
      </c>
      <c r="N26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3" s="20" t="str">
        <f>IF(Referenztabelle_Eingabe[[#This Row],[Überwacht?]]="","",Referenztabelle_Eingabe[[#This Row],[Überwacht?]])</f>
        <v/>
      </c>
      <c r="P263" s="20" t="str">
        <f>IF(Referenztabelle_Eingabe[[#This Row],[Überdacht?]]="","",
IF(Referenztabelle_Eingabe[[#This Row],[Überdacht?]]=TRUE,"true",
IF(Referenztabelle_Eingabe[[#This Row],[Überdacht?]]=FALSE,"false")))</f>
        <v/>
      </c>
      <c r="Q263" s="20" t="str">
        <f>IF(Referenztabelle_Eingabe[[#This Row],[Ortsbezug]]="","",Referenztabelle_Eingabe[[#This Row],[Ortsbezug]])</f>
        <v/>
      </c>
      <c r="R263" s="20" t="str">
        <f>IF(Referenztabelle_Eingabe[[#This Row],[Haltestellen-ID]]="","",Referenztabelle_Eingabe[[#This Row],[Haltestellen-ID]])</f>
        <v/>
      </c>
      <c r="S26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3" s="20" t="str">
        <f>IF(Referenztabelle_Eingabe[[#This Row],[Gebühren-Informationen]]="","",Referenztabelle_Eingabe[[#This Row],[Gebühren-Informationen]])</f>
        <v/>
      </c>
      <c r="U263" s="20" t="str">
        <f>IF(Referenztabelle_Eingabe[[#This Row],[Maximale Parkdauer]]="","",Referenztabelle_Eingabe[[#This Row],[Maximale Parkdauer]])</f>
        <v/>
      </c>
      <c r="V26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3" s="20" t="str">
        <f>IF(Referenztabelle_Eingabe[[#This Row],[Foto-URL]]="","",Referenztabelle_Eingabe[[#This Row],[Foto-URL]])</f>
        <v/>
      </c>
      <c r="X263" s="20" t="str">
        <f>IF(Referenztabelle_Eingabe[[#This Row],[Webseite]]="","",Referenztabelle_Eingabe[[#This Row],[Webseite]])</f>
        <v/>
      </c>
      <c r="Y263" s="20" t="str">
        <f>IF(Referenztabelle_Eingabe[[#This Row],[Beschreibung]]="","",Referenztabelle_Eingabe[[#This Row],[Beschreibung]])</f>
        <v/>
      </c>
      <c r="Z263" s="20" t="str">
        <f>IF(Referenztabelle_Eingabe[[#This Row],[Schlagwort]]="","",Referenztabelle_Eingabe[[#This Row],[Schlagwort]])</f>
        <v/>
      </c>
    </row>
    <row r="264" spans="1:26" x14ac:dyDescent="0.25">
      <c r="A264" s="20" t="str">
        <f>IF(Referenztabelle_Eingabe[[#This Row],[ID]]="","",Referenztabelle_Eingabe[[#This Row],[ID]])</f>
        <v/>
      </c>
      <c r="B264" s="20" t="str">
        <f>IF(Referenztabelle_Eingabe[[#This Row],[Name]]="","",Referenztabelle_Eingabe[[#This Row],[Name]])</f>
        <v/>
      </c>
      <c r="C26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4" s="20" t="str">
        <f>IF(Referenztabelle_Eingabe[[#This Row],[Betreiber Name]]="","",Referenztabelle_Eingabe[[#This Row],[Betreiber Name]])</f>
        <v/>
      </c>
      <c r="F264" s="20" t="str">
        <f>IF(Referenztabelle_Eingabe[[#This Row],[Längengrad]]="","",Referenztabelle_Eingabe[[#This Row],[Längengrad]])</f>
        <v/>
      </c>
      <c r="G264" s="20" t="str">
        <f>IF(Referenztabelle_Eingabe[[#This Row],[Breitengrad]]="","",Referenztabelle_Eingabe[[#This Row],[Breitengrad]])</f>
        <v/>
      </c>
      <c r="H26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4" s="20" t="str">
        <f>IF(Referenztabelle_Eingabe[[#This Row],[Anzahl Stellplätze]]="","",Referenztabelle_Eingabe[[#This Row],[Anzahl Stellplätze]])</f>
        <v/>
      </c>
      <c r="J264" s="20" t="str">
        <f>IF(Referenztabelle_Eingabe[[#This Row],[Anzahl Stellplätze Lademöglichkeit]]="","",Referenztabelle_Eingabe[[#This Row],[Anzahl Stellplätze Lademöglichkeit]])</f>
        <v/>
      </c>
      <c r="K264" s="20" t="str">
        <f>IF(Referenztabelle_Eingabe[[#This Row],[Anzahl Stellplätze Lastenräder]]="","",Referenztabelle_Eingabe[[#This Row],[Anzahl Stellplätze Lastenräder]])</f>
        <v/>
      </c>
      <c r="L264" s="20" t="str">
        <f>IF(Referenztabelle_Eingabe[[#This Row],[Einfahrtshöhe]]="","",Referenztabelle_Eingabe[[#This Row],[Einfahrtshöhe]])</f>
        <v/>
      </c>
      <c r="M264" s="20" t="str">
        <f>IF(Referenztabelle_Eingabe[[#This Row],[Maximale Lenkerbreite]]="","",Referenztabelle_Eingabe[[#This Row],[Maximale Lenkerbreite]])</f>
        <v/>
      </c>
      <c r="N26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4" s="20" t="str">
        <f>IF(Referenztabelle_Eingabe[[#This Row],[Überwacht?]]="","",Referenztabelle_Eingabe[[#This Row],[Überwacht?]])</f>
        <v/>
      </c>
      <c r="P264" s="20" t="str">
        <f>IF(Referenztabelle_Eingabe[[#This Row],[Überdacht?]]="","",
IF(Referenztabelle_Eingabe[[#This Row],[Überdacht?]]=TRUE,"true",
IF(Referenztabelle_Eingabe[[#This Row],[Überdacht?]]=FALSE,"false")))</f>
        <v/>
      </c>
      <c r="Q264" s="20" t="str">
        <f>IF(Referenztabelle_Eingabe[[#This Row],[Ortsbezug]]="","",Referenztabelle_Eingabe[[#This Row],[Ortsbezug]])</f>
        <v/>
      </c>
      <c r="R264" s="20" t="str">
        <f>IF(Referenztabelle_Eingabe[[#This Row],[Haltestellen-ID]]="","",Referenztabelle_Eingabe[[#This Row],[Haltestellen-ID]])</f>
        <v/>
      </c>
      <c r="S26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4" s="20" t="str">
        <f>IF(Referenztabelle_Eingabe[[#This Row],[Gebühren-Informationen]]="","",Referenztabelle_Eingabe[[#This Row],[Gebühren-Informationen]])</f>
        <v/>
      </c>
      <c r="U264" s="20" t="str">
        <f>IF(Referenztabelle_Eingabe[[#This Row],[Maximale Parkdauer]]="","",Referenztabelle_Eingabe[[#This Row],[Maximale Parkdauer]])</f>
        <v/>
      </c>
      <c r="V26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4" s="20" t="str">
        <f>IF(Referenztabelle_Eingabe[[#This Row],[Foto-URL]]="","",Referenztabelle_Eingabe[[#This Row],[Foto-URL]])</f>
        <v/>
      </c>
      <c r="X264" s="20" t="str">
        <f>IF(Referenztabelle_Eingabe[[#This Row],[Webseite]]="","",Referenztabelle_Eingabe[[#This Row],[Webseite]])</f>
        <v/>
      </c>
      <c r="Y264" s="20" t="str">
        <f>IF(Referenztabelle_Eingabe[[#This Row],[Beschreibung]]="","",Referenztabelle_Eingabe[[#This Row],[Beschreibung]])</f>
        <v/>
      </c>
      <c r="Z264" s="20" t="str">
        <f>IF(Referenztabelle_Eingabe[[#This Row],[Schlagwort]]="","",Referenztabelle_Eingabe[[#This Row],[Schlagwort]])</f>
        <v/>
      </c>
    </row>
    <row r="265" spans="1:26" x14ac:dyDescent="0.25">
      <c r="A265" s="20" t="str">
        <f>IF(Referenztabelle_Eingabe[[#This Row],[ID]]="","",Referenztabelle_Eingabe[[#This Row],[ID]])</f>
        <v/>
      </c>
      <c r="B265" s="20" t="str">
        <f>IF(Referenztabelle_Eingabe[[#This Row],[Name]]="","",Referenztabelle_Eingabe[[#This Row],[Name]])</f>
        <v/>
      </c>
      <c r="C26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5" s="20" t="str">
        <f>IF(Referenztabelle_Eingabe[[#This Row],[Betreiber Name]]="","",Referenztabelle_Eingabe[[#This Row],[Betreiber Name]])</f>
        <v/>
      </c>
      <c r="F265" s="20" t="str">
        <f>IF(Referenztabelle_Eingabe[[#This Row],[Längengrad]]="","",Referenztabelle_Eingabe[[#This Row],[Längengrad]])</f>
        <v/>
      </c>
      <c r="G265" s="20" t="str">
        <f>IF(Referenztabelle_Eingabe[[#This Row],[Breitengrad]]="","",Referenztabelle_Eingabe[[#This Row],[Breitengrad]])</f>
        <v/>
      </c>
      <c r="H26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5" s="20" t="str">
        <f>IF(Referenztabelle_Eingabe[[#This Row],[Anzahl Stellplätze]]="","",Referenztabelle_Eingabe[[#This Row],[Anzahl Stellplätze]])</f>
        <v/>
      </c>
      <c r="J265" s="20" t="str">
        <f>IF(Referenztabelle_Eingabe[[#This Row],[Anzahl Stellplätze Lademöglichkeit]]="","",Referenztabelle_Eingabe[[#This Row],[Anzahl Stellplätze Lademöglichkeit]])</f>
        <v/>
      </c>
      <c r="K265" s="20" t="str">
        <f>IF(Referenztabelle_Eingabe[[#This Row],[Anzahl Stellplätze Lastenräder]]="","",Referenztabelle_Eingabe[[#This Row],[Anzahl Stellplätze Lastenräder]])</f>
        <v/>
      </c>
      <c r="L265" s="20" t="str">
        <f>IF(Referenztabelle_Eingabe[[#This Row],[Einfahrtshöhe]]="","",Referenztabelle_Eingabe[[#This Row],[Einfahrtshöhe]])</f>
        <v/>
      </c>
      <c r="M265" s="20" t="str">
        <f>IF(Referenztabelle_Eingabe[[#This Row],[Maximale Lenkerbreite]]="","",Referenztabelle_Eingabe[[#This Row],[Maximale Lenkerbreite]])</f>
        <v/>
      </c>
      <c r="N26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5" s="20" t="str">
        <f>IF(Referenztabelle_Eingabe[[#This Row],[Überwacht?]]="","",Referenztabelle_Eingabe[[#This Row],[Überwacht?]])</f>
        <v/>
      </c>
      <c r="P265" s="20" t="str">
        <f>IF(Referenztabelle_Eingabe[[#This Row],[Überdacht?]]="","",
IF(Referenztabelle_Eingabe[[#This Row],[Überdacht?]]=TRUE,"true",
IF(Referenztabelle_Eingabe[[#This Row],[Überdacht?]]=FALSE,"false")))</f>
        <v/>
      </c>
      <c r="Q265" s="20" t="str">
        <f>IF(Referenztabelle_Eingabe[[#This Row],[Ortsbezug]]="","",Referenztabelle_Eingabe[[#This Row],[Ortsbezug]])</f>
        <v/>
      </c>
      <c r="R265" s="20" t="str">
        <f>IF(Referenztabelle_Eingabe[[#This Row],[Haltestellen-ID]]="","",Referenztabelle_Eingabe[[#This Row],[Haltestellen-ID]])</f>
        <v/>
      </c>
      <c r="S26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5" s="20" t="str">
        <f>IF(Referenztabelle_Eingabe[[#This Row],[Gebühren-Informationen]]="","",Referenztabelle_Eingabe[[#This Row],[Gebühren-Informationen]])</f>
        <v/>
      </c>
      <c r="U265" s="20" t="str">
        <f>IF(Referenztabelle_Eingabe[[#This Row],[Maximale Parkdauer]]="","",Referenztabelle_Eingabe[[#This Row],[Maximale Parkdauer]])</f>
        <v/>
      </c>
      <c r="V26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5" s="20" t="str">
        <f>IF(Referenztabelle_Eingabe[[#This Row],[Foto-URL]]="","",Referenztabelle_Eingabe[[#This Row],[Foto-URL]])</f>
        <v/>
      </c>
      <c r="X265" s="20" t="str">
        <f>IF(Referenztabelle_Eingabe[[#This Row],[Webseite]]="","",Referenztabelle_Eingabe[[#This Row],[Webseite]])</f>
        <v/>
      </c>
      <c r="Y265" s="20" t="str">
        <f>IF(Referenztabelle_Eingabe[[#This Row],[Beschreibung]]="","",Referenztabelle_Eingabe[[#This Row],[Beschreibung]])</f>
        <v/>
      </c>
      <c r="Z265" s="20" t="str">
        <f>IF(Referenztabelle_Eingabe[[#This Row],[Schlagwort]]="","",Referenztabelle_Eingabe[[#This Row],[Schlagwort]])</f>
        <v/>
      </c>
    </row>
    <row r="266" spans="1:26" x14ac:dyDescent="0.25">
      <c r="A266" s="20" t="str">
        <f>IF(Referenztabelle_Eingabe[[#This Row],[ID]]="","",Referenztabelle_Eingabe[[#This Row],[ID]])</f>
        <v/>
      </c>
      <c r="B266" s="20" t="str">
        <f>IF(Referenztabelle_Eingabe[[#This Row],[Name]]="","",Referenztabelle_Eingabe[[#This Row],[Name]])</f>
        <v/>
      </c>
      <c r="C26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6" s="20" t="str">
        <f>IF(Referenztabelle_Eingabe[[#This Row],[Betreiber Name]]="","",Referenztabelle_Eingabe[[#This Row],[Betreiber Name]])</f>
        <v/>
      </c>
      <c r="F266" s="20" t="str">
        <f>IF(Referenztabelle_Eingabe[[#This Row],[Längengrad]]="","",Referenztabelle_Eingabe[[#This Row],[Längengrad]])</f>
        <v/>
      </c>
      <c r="G266" s="20" t="str">
        <f>IF(Referenztabelle_Eingabe[[#This Row],[Breitengrad]]="","",Referenztabelle_Eingabe[[#This Row],[Breitengrad]])</f>
        <v/>
      </c>
      <c r="H26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6" s="20" t="str">
        <f>IF(Referenztabelle_Eingabe[[#This Row],[Anzahl Stellplätze]]="","",Referenztabelle_Eingabe[[#This Row],[Anzahl Stellplätze]])</f>
        <v/>
      </c>
      <c r="J266" s="20" t="str">
        <f>IF(Referenztabelle_Eingabe[[#This Row],[Anzahl Stellplätze Lademöglichkeit]]="","",Referenztabelle_Eingabe[[#This Row],[Anzahl Stellplätze Lademöglichkeit]])</f>
        <v/>
      </c>
      <c r="K266" s="20" t="str">
        <f>IF(Referenztabelle_Eingabe[[#This Row],[Anzahl Stellplätze Lastenräder]]="","",Referenztabelle_Eingabe[[#This Row],[Anzahl Stellplätze Lastenräder]])</f>
        <v/>
      </c>
      <c r="L266" s="20" t="str">
        <f>IF(Referenztabelle_Eingabe[[#This Row],[Einfahrtshöhe]]="","",Referenztabelle_Eingabe[[#This Row],[Einfahrtshöhe]])</f>
        <v/>
      </c>
      <c r="M266" s="20" t="str">
        <f>IF(Referenztabelle_Eingabe[[#This Row],[Maximale Lenkerbreite]]="","",Referenztabelle_Eingabe[[#This Row],[Maximale Lenkerbreite]])</f>
        <v/>
      </c>
      <c r="N26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6" s="20" t="str">
        <f>IF(Referenztabelle_Eingabe[[#This Row],[Überwacht?]]="","",Referenztabelle_Eingabe[[#This Row],[Überwacht?]])</f>
        <v/>
      </c>
      <c r="P266" s="20" t="str">
        <f>IF(Referenztabelle_Eingabe[[#This Row],[Überdacht?]]="","",
IF(Referenztabelle_Eingabe[[#This Row],[Überdacht?]]=TRUE,"true",
IF(Referenztabelle_Eingabe[[#This Row],[Überdacht?]]=FALSE,"false")))</f>
        <v/>
      </c>
      <c r="Q266" s="20" t="str">
        <f>IF(Referenztabelle_Eingabe[[#This Row],[Ortsbezug]]="","",Referenztabelle_Eingabe[[#This Row],[Ortsbezug]])</f>
        <v/>
      </c>
      <c r="R266" s="20" t="str">
        <f>IF(Referenztabelle_Eingabe[[#This Row],[Haltestellen-ID]]="","",Referenztabelle_Eingabe[[#This Row],[Haltestellen-ID]])</f>
        <v/>
      </c>
      <c r="S26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6" s="20" t="str">
        <f>IF(Referenztabelle_Eingabe[[#This Row],[Gebühren-Informationen]]="","",Referenztabelle_Eingabe[[#This Row],[Gebühren-Informationen]])</f>
        <v/>
      </c>
      <c r="U266" s="20" t="str">
        <f>IF(Referenztabelle_Eingabe[[#This Row],[Maximale Parkdauer]]="","",Referenztabelle_Eingabe[[#This Row],[Maximale Parkdauer]])</f>
        <v/>
      </c>
      <c r="V26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6" s="20" t="str">
        <f>IF(Referenztabelle_Eingabe[[#This Row],[Foto-URL]]="","",Referenztabelle_Eingabe[[#This Row],[Foto-URL]])</f>
        <v/>
      </c>
      <c r="X266" s="20" t="str">
        <f>IF(Referenztabelle_Eingabe[[#This Row],[Webseite]]="","",Referenztabelle_Eingabe[[#This Row],[Webseite]])</f>
        <v/>
      </c>
      <c r="Y266" s="20" t="str">
        <f>IF(Referenztabelle_Eingabe[[#This Row],[Beschreibung]]="","",Referenztabelle_Eingabe[[#This Row],[Beschreibung]])</f>
        <v/>
      </c>
      <c r="Z266" s="20" t="str">
        <f>IF(Referenztabelle_Eingabe[[#This Row],[Schlagwort]]="","",Referenztabelle_Eingabe[[#This Row],[Schlagwort]])</f>
        <v/>
      </c>
    </row>
    <row r="267" spans="1:26" x14ac:dyDescent="0.25">
      <c r="A267" s="20" t="str">
        <f>IF(Referenztabelle_Eingabe[[#This Row],[ID]]="","",Referenztabelle_Eingabe[[#This Row],[ID]])</f>
        <v/>
      </c>
      <c r="B267" s="20" t="str">
        <f>IF(Referenztabelle_Eingabe[[#This Row],[Name]]="","",Referenztabelle_Eingabe[[#This Row],[Name]])</f>
        <v/>
      </c>
      <c r="C26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7" s="20" t="str">
        <f>IF(Referenztabelle_Eingabe[[#This Row],[Betreiber Name]]="","",Referenztabelle_Eingabe[[#This Row],[Betreiber Name]])</f>
        <v/>
      </c>
      <c r="F267" s="20" t="str">
        <f>IF(Referenztabelle_Eingabe[[#This Row],[Längengrad]]="","",Referenztabelle_Eingabe[[#This Row],[Längengrad]])</f>
        <v/>
      </c>
      <c r="G267" s="20" t="str">
        <f>IF(Referenztabelle_Eingabe[[#This Row],[Breitengrad]]="","",Referenztabelle_Eingabe[[#This Row],[Breitengrad]])</f>
        <v/>
      </c>
      <c r="H26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7" s="20" t="str">
        <f>IF(Referenztabelle_Eingabe[[#This Row],[Anzahl Stellplätze]]="","",Referenztabelle_Eingabe[[#This Row],[Anzahl Stellplätze]])</f>
        <v/>
      </c>
      <c r="J267" s="20" t="str">
        <f>IF(Referenztabelle_Eingabe[[#This Row],[Anzahl Stellplätze Lademöglichkeit]]="","",Referenztabelle_Eingabe[[#This Row],[Anzahl Stellplätze Lademöglichkeit]])</f>
        <v/>
      </c>
      <c r="K267" s="20" t="str">
        <f>IF(Referenztabelle_Eingabe[[#This Row],[Anzahl Stellplätze Lastenräder]]="","",Referenztabelle_Eingabe[[#This Row],[Anzahl Stellplätze Lastenräder]])</f>
        <v/>
      </c>
      <c r="L267" s="20" t="str">
        <f>IF(Referenztabelle_Eingabe[[#This Row],[Einfahrtshöhe]]="","",Referenztabelle_Eingabe[[#This Row],[Einfahrtshöhe]])</f>
        <v/>
      </c>
      <c r="M267" s="20" t="str">
        <f>IF(Referenztabelle_Eingabe[[#This Row],[Maximale Lenkerbreite]]="","",Referenztabelle_Eingabe[[#This Row],[Maximale Lenkerbreite]])</f>
        <v/>
      </c>
      <c r="N26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7" s="20" t="str">
        <f>IF(Referenztabelle_Eingabe[[#This Row],[Überwacht?]]="","",Referenztabelle_Eingabe[[#This Row],[Überwacht?]])</f>
        <v/>
      </c>
      <c r="P267" s="20" t="str">
        <f>IF(Referenztabelle_Eingabe[[#This Row],[Überdacht?]]="","",
IF(Referenztabelle_Eingabe[[#This Row],[Überdacht?]]=TRUE,"true",
IF(Referenztabelle_Eingabe[[#This Row],[Überdacht?]]=FALSE,"false")))</f>
        <v/>
      </c>
      <c r="Q267" s="20" t="str">
        <f>IF(Referenztabelle_Eingabe[[#This Row],[Ortsbezug]]="","",Referenztabelle_Eingabe[[#This Row],[Ortsbezug]])</f>
        <v/>
      </c>
      <c r="R267" s="20" t="str">
        <f>IF(Referenztabelle_Eingabe[[#This Row],[Haltestellen-ID]]="","",Referenztabelle_Eingabe[[#This Row],[Haltestellen-ID]])</f>
        <v/>
      </c>
      <c r="S26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7" s="20" t="str">
        <f>IF(Referenztabelle_Eingabe[[#This Row],[Gebühren-Informationen]]="","",Referenztabelle_Eingabe[[#This Row],[Gebühren-Informationen]])</f>
        <v/>
      </c>
      <c r="U267" s="20" t="str">
        <f>IF(Referenztabelle_Eingabe[[#This Row],[Maximale Parkdauer]]="","",Referenztabelle_Eingabe[[#This Row],[Maximale Parkdauer]])</f>
        <v/>
      </c>
      <c r="V26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7" s="20" t="str">
        <f>IF(Referenztabelle_Eingabe[[#This Row],[Foto-URL]]="","",Referenztabelle_Eingabe[[#This Row],[Foto-URL]])</f>
        <v/>
      </c>
      <c r="X267" s="20" t="str">
        <f>IF(Referenztabelle_Eingabe[[#This Row],[Webseite]]="","",Referenztabelle_Eingabe[[#This Row],[Webseite]])</f>
        <v/>
      </c>
      <c r="Y267" s="20" t="str">
        <f>IF(Referenztabelle_Eingabe[[#This Row],[Beschreibung]]="","",Referenztabelle_Eingabe[[#This Row],[Beschreibung]])</f>
        <v/>
      </c>
      <c r="Z267" s="20" t="str">
        <f>IF(Referenztabelle_Eingabe[[#This Row],[Schlagwort]]="","",Referenztabelle_Eingabe[[#This Row],[Schlagwort]])</f>
        <v/>
      </c>
    </row>
    <row r="268" spans="1:26" x14ac:dyDescent="0.25">
      <c r="A268" s="20" t="str">
        <f>IF(Referenztabelle_Eingabe[[#This Row],[ID]]="","",Referenztabelle_Eingabe[[#This Row],[ID]])</f>
        <v/>
      </c>
      <c r="B268" s="20" t="str">
        <f>IF(Referenztabelle_Eingabe[[#This Row],[Name]]="","",Referenztabelle_Eingabe[[#This Row],[Name]])</f>
        <v/>
      </c>
      <c r="C26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8" s="20" t="str">
        <f>IF(Referenztabelle_Eingabe[[#This Row],[Betreiber Name]]="","",Referenztabelle_Eingabe[[#This Row],[Betreiber Name]])</f>
        <v/>
      </c>
      <c r="F268" s="20" t="str">
        <f>IF(Referenztabelle_Eingabe[[#This Row],[Längengrad]]="","",Referenztabelle_Eingabe[[#This Row],[Längengrad]])</f>
        <v/>
      </c>
      <c r="G268" s="20" t="str">
        <f>IF(Referenztabelle_Eingabe[[#This Row],[Breitengrad]]="","",Referenztabelle_Eingabe[[#This Row],[Breitengrad]])</f>
        <v/>
      </c>
      <c r="H26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8" s="20" t="str">
        <f>IF(Referenztabelle_Eingabe[[#This Row],[Anzahl Stellplätze]]="","",Referenztabelle_Eingabe[[#This Row],[Anzahl Stellplätze]])</f>
        <v/>
      </c>
      <c r="J268" s="20" t="str">
        <f>IF(Referenztabelle_Eingabe[[#This Row],[Anzahl Stellplätze Lademöglichkeit]]="","",Referenztabelle_Eingabe[[#This Row],[Anzahl Stellplätze Lademöglichkeit]])</f>
        <v/>
      </c>
      <c r="K268" s="20" t="str">
        <f>IF(Referenztabelle_Eingabe[[#This Row],[Anzahl Stellplätze Lastenräder]]="","",Referenztabelle_Eingabe[[#This Row],[Anzahl Stellplätze Lastenräder]])</f>
        <v/>
      </c>
      <c r="L268" s="20" t="str">
        <f>IF(Referenztabelle_Eingabe[[#This Row],[Einfahrtshöhe]]="","",Referenztabelle_Eingabe[[#This Row],[Einfahrtshöhe]])</f>
        <v/>
      </c>
      <c r="M268" s="20" t="str">
        <f>IF(Referenztabelle_Eingabe[[#This Row],[Maximale Lenkerbreite]]="","",Referenztabelle_Eingabe[[#This Row],[Maximale Lenkerbreite]])</f>
        <v/>
      </c>
      <c r="N26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8" s="20" t="str">
        <f>IF(Referenztabelle_Eingabe[[#This Row],[Überwacht?]]="","",Referenztabelle_Eingabe[[#This Row],[Überwacht?]])</f>
        <v/>
      </c>
      <c r="P268" s="20" t="str">
        <f>IF(Referenztabelle_Eingabe[[#This Row],[Überdacht?]]="","",
IF(Referenztabelle_Eingabe[[#This Row],[Überdacht?]]=TRUE,"true",
IF(Referenztabelle_Eingabe[[#This Row],[Überdacht?]]=FALSE,"false")))</f>
        <v/>
      </c>
      <c r="Q268" s="20" t="str">
        <f>IF(Referenztabelle_Eingabe[[#This Row],[Ortsbezug]]="","",Referenztabelle_Eingabe[[#This Row],[Ortsbezug]])</f>
        <v/>
      </c>
      <c r="R268" s="20" t="str">
        <f>IF(Referenztabelle_Eingabe[[#This Row],[Haltestellen-ID]]="","",Referenztabelle_Eingabe[[#This Row],[Haltestellen-ID]])</f>
        <v/>
      </c>
      <c r="S26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8" s="20" t="str">
        <f>IF(Referenztabelle_Eingabe[[#This Row],[Gebühren-Informationen]]="","",Referenztabelle_Eingabe[[#This Row],[Gebühren-Informationen]])</f>
        <v/>
      </c>
      <c r="U268" s="20" t="str">
        <f>IF(Referenztabelle_Eingabe[[#This Row],[Maximale Parkdauer]]="","",Referenztabelle_Eingabe[[#This Row],[Maximale Parkdauer]])</f>
        <v/>
      </c>
      <c r="V26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8" s="20" t="str">
        <f>IF(Referenztabelle_Eingabe[[#This Row],[Foto-URL]]="","",Referenztabelle_Eingabe[[#This Row],[Foto-URL]])</f>
        <v/>
      </c>
      <c r="X268" s="20" t="str">
        <f>IF(Referenztabelle_Eingabe[[#This Row],[Webseite]]="","",Referenztabelle_Eingabe[[#This Row],[Webseite]])</f>
        <v/>
      </c>
      <c r="Y268" s="20" t="str">
        <f>IF(Referenztabelle_Eingabe[[#This Row],[Beschreibung]]="","",Referenztabelle_Eingabe[[#This Row],[Beschreibung]])</f>
        <v/>
      </c>
      <c r="Z268" s="20" t="str">
        <f>IF(Referenztabelle_Eingabe[[#This Row],[Schlagwort]]="","",Referenztabelle_Eingabe[[#This Row],[Schlagwort]])</f>
        <v/>
      </c>
    </row>
    <row r="269" spans="1:26" x14ac:dyDescent="0.25">
      <c r="A269" s="20" t="str">
        <f>IF(Referenztabelle_Eingabe[[#This Row],[ID]]="","",Referenztabelle_Eingabe[[#This Row],[ID]])</f>
        <v/>
      </c>
      <c r="B269" s="20" t="str">
        <f>IF(Referenztabelle_Eingabe[[#This Row],[Name]]="","",Referenztabelle_Eingabe[[#This Row],[Name]])</f>
        <v/>
      </c>
      <c r="C26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6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69" s="20" t="str">
        <f>IF(Referenztabelle_Eingabe[[#This Row],[Betreiber Name]]="","",Referenztabelle_Eingabe[[#This Row],[Betreiber Name]])</f>
        <v/>
      </c>
      <c r="F269" s="20" t="str">
        <f>IF(Referenztabelle_Eingabe[[#This Row],[Längengrad]]="","",Referenztabelle_Eingabe[[#This Row],[Längengrad]])</f>
        <v/>
      </c>
      <c r="G269" s="20" t="str">
        <f>IF(Referenztabelle_Eingabe[[#This Row],[Breitengrad]]="","",Referenztabelle_Eingabe[[#This Row],[Breitengrad]])</f>
        <v/>
      </c>
      <c r="H26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69" s="20" t="str">
        <f>IF(Referenztabelle_Eingabe[[#This Row],[Anzahl Stellplätze]]="","",Referenztabelle_Eingabe[[#This Row],[Anzahl Stellplätze]])</f>
        <v/>
      </c>
      <c r="J269" s="20" t="str">
        <f>IF(Referenztabelle_Eingabe[[#This Row],[Anzahl Stellplätze Lademöglichkeit]]="","",Referenztabelle_Eingabe[[#This Row],[Anzahl Stellplätze Lademöglichkeit]])</f>
        <v/>
      </c>
      <c r="K269" s="20" t="str">
        <f>IF(Referenztabelle_Eingabe[[#This Row],[Anzahl Stellplätze Lastenräder]]="","",Referenztabelle_Eingabe[[#This Row],[Anzahl Stellplätze Lastenräder]])</f>
        <v/>
      </c>
      <c r="L269" s="20" t="str">
        <f>IF(Referenztabelle_Eingabe[[#This Row],[Einfahrtshöhe]]="","",Referenztabelle_Eingabe[[#This Row],[Einfahrtshöhe]])</f>
        <v/>
      </c>
      <c r="M269" s="20" t="str">
        <f>IF(Referenztabelle_Eingabe[[#This Row],[Maximale Lenkerbreite]]="","",Referenztabelle_Eingabe[[#This Row],[Maximale Lenkerbreite]])</f>
        <v/>
      </c>
      <c r="N26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69" s="20" t="str">
        <f>IF(Referenztabelle_Eingabe[[#This Row],[Überwacht?]]="","",Referenztabelle_Eingabe[[#This Row],[Überwacht?]])</f>
        <v/>
      </c>
      <c r="P269" s="20" t="str">
        <f>IF(Referenztabelle_Eingabe[[#This Row],[Überdacht?]]="","",
IF(Referenztabelle_Eingabe[[#This Row],[Überdacht?]]=TRUE,"true",
IF(Referenztabelle_Eingabe[[#This Row],[Überdacht?]]=FALSE,"false")))</f>
        <v/>
      </c>
      <c r="Q269" s="20" t="str">
        <f>IF(Referenztabelle_Eingabe[[#This Row],[Ortsbezug]]="","",Referenztabelle_Eingabe[[#This Row],[Ortsbezug]])</f>
        <v/>
      </c>
      <c r="R269" s="20" t="str">
        <f>IF(Referenztabelle_Eingabe[[#This Row],[Haltestellen-ID]]="","",Referenztabelle_Eingabe[[#This Row],[Haltestellen-ID]])</f>
        <v/>
      </c>
      <c r="S26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69" s="20" t="str">
        <f>IF(Referenztabelle_Eingabe[[#This Row],[Gebühren-Informationen]]="","",Referenztabelle_Eingabe[[#This Row],[Gebühren-Informationen]])</f>
        <v/>
      </c>
      <c r="U269" s="20" t="str">
        <f>IF(Referenztabelle_Eingabe[[#This Row],[Maximale Parkdauer]]="","",Referenztabelle_Eingabe[[#This Row],[Maximale Parkdauer]])</f>
        <v/>
      </c>
      <c r="V26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69" s="20" t="str">
        <f>IF(Referenztabelle_Eingabe[[#This Row],[Foto-URL]]="","",Referenztabelle_Eingabe[[#This Row],[Foto-URL]])</f>
        <v/>
      </c>
      <c r="X269" s="20" t="str">
        <f>IF(Referenztabelle_Eingabe[[#This Row],[Webseite]]="","",Referenztabelle_Eingabe[[#This Row],[Webseite]])</f>
        <v/>
      </c>
      <c r="Y269" s="20" t="str">
        <f>IF(Referenztabelle_Eingabe[[#This Row],[Beschreibung]]="","",Referenztabelle_Eingabe[[#This Row],[Beschreibung]])</f>
        <v/>
      </c>
      <c r="Z269" s="20" t="str">
        <f>IF(Referenztabelle_Eingabe[[#This Row],[Schlagwort]]="","",Referenztabelle_Eingabe[[#This Row],[Schlagwort]])</f>
        <v/>
      </c>
    </row>
    <row r="270" spans="1:26" x14ac:dyDescent="0.25">
      <c r="A270" s="20" t="str">
        <f>IF(Referenztabelle_Eingabe[[#This Row],[ID]]="","",Referenztabelle_Eingabe[[#This Row],[ID]])</f>
        <v/>
      </c>
      <c r="B270" s="20" t="str">
        <f>IF(Referenztabelle_Eingabe[[#This Row],[Name]]="","",Referenztabelle_Eingabe[[#This Row],[Name]])</f>
        <v/>
      </c>
      <c r="C27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0" s="20" t="str">
        <f>IF(Referenztabelle_Eingabe[[#This Row],[Betreiber Name]]="","",Referenztabelle_Eingabe[[#This Row],[Betreiber Name]])</f>
        <v/>
      </c>
      <c r="F270" s="20" t="str">
        <f>IF(Referenztabelle_Eingabe[[#This Row],[Längengrad]]="","",Referenztabelle_Eingabe[[#This Row],[Längengrad]])</f>
        <v/>
      </c>
      <c r="G270" s="20" t="str">
        <f>IF(Referenztabelle_Eingabe[[#This Row],[Breitengrad]]="","",Referenztabelle_Eingabe[[#This Row],[Breitengrad]])</f>
        <v/>
      </c>
      <c r="H27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0" s="20" t="str">
        <f>IF(Referenztabelle_Eingabe[[#This Row],[Anzahl Stellplätze]]="","",Referenztabelle_Eingabe[[#This Row],[Anzahl Stellplätze]])</f>
        <v/>
      </c>
      <c r="J270" s="20" t="str">
        <f>IF(Referenztabelle_Eingabe[[#This Row],[Anzahl Stellplätze Lademöglichkeit]]="","",Referenztabelle_Eingabe[[#This Row],[Anzahl Stellplätze Lademöglichkeit]])</f>
        <v/>
      </c>
      <c r="K270" s="20" t="str">
        <f>IF(Referenztabelle_Eingabe[[#This Row],[Anzahl Stellplätze Lastenräder]]="","",Referenztabelle_Eingabe[[#This Row],[Anzahl Stellplätze Lastenräder]])</f>
        <v/>
      </c>
      <c r="L270" s="20" t="str">
        <f>IF(Referenztabelle_Eingabe[[#This Row],[Einfahrtshöhe]]="","",Referenztabelle_Eingabe[[#This Row],[Einfahrtshöhe]])</f>
        <v/>
      </c>
      <c r="M270" s="20" t="str">
        <f>IF(Referenztabelle_Eingabe[[#This Row],[Maximale Lenkerbreite]]="","",Referenztabelle_Eingabe[[#This Row],[Maximale Lenkerbreite]])</f>
        <v/>
      </c>
      <c r="N27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0" s="20" t="str">
        <f>IF(Referenztabelle_Eingabe[[#This Row],[Überwacht?]]="","",Referenztabelle_Eingabe[[#This Row],[Überwacht?]])</f>
        <v/>
      </c>
      <c r="P270" s="20" t="str">
        <f>IF(Referenztabelle_Eingabe[[#This Row],[Überdacht?]]="","",
IF(Referenztabelle_Eingabe[[#This Row],[Überdacht?]]=TRUE,"true",
IF(Referenztabelle_Eingabe[[#This Row],[Überdacht?]]=FALSE,"false")))</f>
        <v/>
      </c>
      <c r="Q270" s="20" t="str">
        <f>IF(Referenztabelle_Eingabe[[#This Row],[Ortsbezug]]="","",Referenztabelle_Eingabe[[#This Row],[Ortsbezug]])</f>
        <v/>
      </c>
      <c r="R270" s="20" t="str">
        <f>IF(Referenztabelle_Eingabe[[#This Row],[Haltestellen-ID]]="","",Referenztabelle_Eingabe[[#This Row],[Haltestellen-ID]])</f>
        <v/>
      </c>
      <c r="S27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0" s="20" t="str">
        <f>IF(Referenztabelle_Eingabe[[#This Row],[Gebühren-Informationen]]="","",Referenztabelle_Eingabe[[#This Row],[Gebühren-Informationen]])</f>
        <v/>
      </c>
      <c r="U270" s="20" t="str">
        <f>IF(Referenztabelle_Eingabe[[#This Row],[Maximale Parkdauer]]="","",Referenztabelle_Eingabe[[#This Row],[Maximale Parkdauer]])</f>
        <v/>
      </c>
      <c r="V27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0" s="20" t="str">
        <f>IF(Referenztabelle_Eingabe[[#This Row],[Foto-URL]]="","",Referenztabelle_Eingabe[[#This Row],[Foto-URL]])</f>
        <v/>
      </c>
      <c r="X270" s="20" t="str">
        <f>IF(Referenztabelle_Eingabe[[#This Row],[Webseite]]="","",Referenztabelle_Eingabe[[#This Row],[Webseite]])</f>
        <v/>
      </c>
      <c r="Y270" s="20" t="str">
        <f>IF(Referenztabelle_Eingabe[[#This Row],[Beschreibung]]="","",Referenztabelle_Eingabe[[#This Row],[Beschreibung]])</f>
        <v/>
      </c>
      <c r="Z270" s="20" t="str">
        <f>IF(Referenztabelle_Eingabe[[#This Row],[Schlagwort]]="","",Referenztabelle_Eingabe[[#This Row],[Schlagwort]])</f>
        <v/>
      </c>
    </row>
    <row r="271" spans="1:26" x14ac:dyDescent="0.25">
      <c r="A271" s="20" t="str">
        <f>IF(Referenztabelle_Eingabe[[#This Row],[ID]]="","",Referenztabelle_Eingabe[[#This Row],[ID]])</f>
        <v/>
      </c>
      <c r="B271" s="20" t="str">
        <f>IF(Referenztabelle_Eingabe[[#This Row],[Name]]="","",Referenztabelle_Eingabe[[#This Row],[Name]])</f>
        <v/>
      </c>
      <c r="C27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1" s="20" t="str">
        <f>IF(Referenztabelle_Eingabe[[#This Row],[Betreiber Name]]="","",Referenztabelle_Eingabe[[#This Row],[Betreiber Name]])</f>
        <v/>
      </c>
      <c r="F271" s="20" t="str">
        <f>IF(Referenztabelle_Eingabe[[#This Row],[Längengrad]]="","",Referenztabelle_Eingabe[[#This Row],[Längengrad]])</f>
        <v/>
      </c>
      <c r="G271" s="20" t="str">
        <f>IF(Referenztabelle_Eingabe[[#This Row],[Breitengrad]]="","",Referenztabelle_Eingabe[[#This Row],[Breitengrad]])</f>
        <v/>
      </c>
      <c r="H27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1" s="20" t="str">
        <f>IF(Referenztabelle_Eingabe[[#This Row],[Anzahl Stellplätze]]="","",Referenztabelle_Eingabe[[#This Row],[Anzahl Stellplätze]])</f>
        <v/>
      </c>
      <c r="J271" s="20" t="str">
        <f>IF(Referenztabelle_Eingabe[[#This Row],[Anzahl Stellplätze Lademöglichkeit]]="","",Referenztabelle_Eingabe[[#This Row],[Anzahl Stellplätze Lademöglichkeit]])</f>
        <v/>
      </c>
      <c r="K271" s="20" t="str">
        <f>IF(Referenztabelle_Eingabe[[#This Row],[Anzahl Stellplätze Lastenräder]]="","",Referenztabelle_Eingabe[[#This Row],[Anzahl Stellplätze Lastenräder]])</f>
        <v/>
      </c>
      <c r="L271" s="20" t="str">
        <f>IF(Referenztabelle_Eingabe[[#This Row],[Einfahrtshöhe]]="","",Referenztabelle_Eingabe[[#This Row],[Einfahrtshöhe]])</f>
        <v/>
      </c>
      <c r="M271" s="20" t="str">
        <f>IF(Referenztabelle_Eingabe[[#This Row],[Maximale Lenkerbreite]]="","",Referenztabelle_Eingabe[[#This Row],[Maximale Lenkerbreite]])</f>
        <v/>
      </c>
      <c r="N27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1" s="20" t="str">
        <f>IF(Referenztabelle_Eingabe[[#This Row],[Überwacht?]]="","",Referenztabelle_Eingabe[[#This Row],[Überwacht?]])</f>
        <v/>
      </c>
      <c r="P271" s="20" t="str">
        <f>IF(Referenztabelle_Eingabe[[#This Row],[Überdacht?]]="","",
IF(Referenztabelle_Eingabe[[#This Row],[Überdacht?]]=TRUE,"true",
IF(Referenztabelle_Eingabe[[#This Row],[Überdacht?]]=FALSE,"false")))</f>
        <v/>
      </c>
      <c r="Q271" s="20" t="str">
        <f>IF(Referenztabelle_Eingabe[[#This Row],[Ortsbezug]]="","",Referenztabelle_Eingabe[[#This Row],[Ortsbezug]])</f>
        <v/>
      </c>
      <c r="R271" s="20" t="str">
        <f>IF(Referenztabelle_Eingabe[[#This Row],[Haltestellen-ID]]="","",Referenztabelle_Eingabe[[#This Row],[Haltestellen-ID]])</f>
        <v/>
      </c>
      <c r="S27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1" s="20" t="str">
        <f>IF(Referenztabelle_Eingabe[[#This Row],[Gebühren-Informationen]]="","",Referenztabelle_Eingabe[[#This Row],[Gebühren-Informationen]])</f>
        <v/>
      </c>
      <c r="U271" s="20" t="str">
        <f>IF(Referenztabelle_Eingabe[[#This Row],[Maximale Parkdauer]]="","",Referenztabelle_Eingabe[[#This Row],[Maximale Parkdauer]])</f>
        <v/>
      </c>
      <c r="V27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1" s="20" t="str">
        <f>IF(Referenztabelle_Eingabe[[#This Row],[Foto-URL]]="","",Referenztabelle_Eingabe[[#This Row],[Foto-URL]])</f>
        <v/>
      </c>
      <c r="X271" s="20" t="str">
        <f>IF(Referenztabelle_Eingabe[[#This Row],[Webseite]]="","",Referenztabelle_Eingabe[[#This Row],[Webseite]])</f>
        <v/>
      </c>
      <c r="Y271" s="20" t="str">
        <f>IF(Referenztabelle_Eingabe[[#This Row],[Beschreibung]]="","",Referenztabelle_Eingabe[[#This Row],[Beschreibung]])</f>
        <v/>
      </c>
      <c r="Z271" s="20" t="str">
        <f>IF(Referenztabelle_Eingabe[[#This Row],[Schlagwort]]="","",Referenztabelle_Eingabe[[#This Row],[Schlagwort]])</f>
        <v/>
      </c>
    </row>
    <row r="272" spans="1:26" x14ac:dyDescent="0.25">
      <c r="A272" s="20" t="str">
        <f>IF(Referenztabelle_Eingabe[[#This Row],[ID]]="","",Referenztabelle_Eingabe[[#This Row],[ID]])</f>
        <v/>
      </c>
      <c r="B272" s="20" t="str">
        <f>IF(Referenztabelle_Eingabe[[#This Row],[Name]]="","",Referenztabelle_Eingabe[[#This Row],[Name]])</f>
        <v/>
      </c>
      <c r="C27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2" s="20" t="str">
        <f>IF(Referenztabelle_Eingabe[[#This Row],[Betreiber Name]]="","",Referenztabelle_Eingabe[[#This Row],[Betreiber Name]])</f>
        <v/>
      </c>
      <c r="F272" s="20" t="str">
        <f>IF(Referenztabelle_Eingabe[[#This Row],[Längengrad]]="","",Referenztabelle_Eingabe[[#This Row],[Längengrad]])</f>
        <v/>
      </c>
      <c r="G272" s="20" t="str">
        <f>IF(Referenztabelle_Eingabe[[#This Row],[Breitengrad]]="","",Referenztabelle_Eingabe[[#This Row],[Breitengrad]])</f>
        <v/>
      </c>
      <c r="H27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2" s="20" t="str">
        <f>IF(Referenztabelle_Eingabe[[#This Row],[Anzahl Stellplätze]]="","",Referenztabelle_Eingabe[[#This Row],[Anzahl Stellplätze]])</f>
        <v/>
      </c>
      <c r="J272" s="20" t="str">
        <f>IF(Referenztabelle_Eingabe[[#This Row],[Anzahl Stellplätze Lademöglichkeit]]="","",Referenztabelle_Eingabe[[#This Row],[Anzahl Stellplätze Lademöglichkeit]])</f>
        <v/>
      </c>
      <c r="K272" s="20" t="str">
        <f>IF(Referenztabelle_Eingabe[[#This Row],[Anzahl Stellplätze Lastenräder]]="","",Referenztabelle_Eingabe[[#This Row],[Anzahl Stellplätze Lastenräder]])</f>
        <v/>
      </c>
      <c r="L272" s="20" t="str">
        <f>IF(Referenztabelle_Eingabe[[#This Row],[Einfahrtshöhe]]="","",Referenztabelle_Eingabe[[#This Row],[Einfahrtshöhe]])</f>
        <v/>
      </c>
      <c r="M272" s="20" t="str">
        <f>IF(Referenztabelle_Eingabe[[#This Row],[Maximale Lenkerbreite]]="","",Referenztabelle_Eingabe[[#This Row],[Maximale Lenkerbreite]])</f>
        <v/>
      </c>
      <c r="N27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2" s="20" t="str">
        <f>IF(Referenztabelle_Eingabe[[#This Row],[Überwacht?]]="","",Referenztabelle_Eingabe[[#This Row],[Überwacht?]])</f>
        <v/>
      </c>
      <c r="P272" s="20" t="str">
        <f>IF(Referenztabelle_Eingabe[[#This Row],[Überdacht?]]="","",
IF(Referenztabelle_Eingabe[[#This Row],[Überdacht?]]=TRUE,"true",
IF(Referenztabelle_Eingabe[[#This Row],[Überdacht?]]=FALSE,"false")))</f>
        <v/>
      </c>
      <c r="Q272" s="20" t="str">
        <f>IF(Referenztabelle_Eingabe[[#This Row],[Ortsbezug]]="","",Referenztabelle_Eingabe[[#This Row],[Ortsbezug]])</f>
        <v/>
      </c>
      <c r="R272" s="20" t="str">
        <f>IF(Referenztabelle_Eingabe[[#This Row],[Haltestellen-ID]]="","",Referenztabelle_Eingabe[[#This Row],[Haltestellen-ID]])</f>
        <v/>
      </c>
      <c r="S27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2" s="20" t="str">
        <f>IF(Referenztabelle_Eingabe[[#This Row],[Gebühren-Informationen]]="","",Referenztabelle_Eingabe[[#This Row],[Gebühren-Informationen]])</f>
        <v/>
      </c>
      <c r="U272" s="20" t="str">
        <f>IF(Referenztabelle_Eingabe[[#This Row],[Maximale Parkdauer]]="","",Referenztabelle_Eingabe[[#This Row],[Maximale Parkdauer]])</f>
        <v/>
      </c>
      <c r="V27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2" s="20" t="str">
        <f>IF(Referenztabelle_Eingabe[[#This Row],[Foto-URL]]="","",Referenztabelle_Eingabe[[#This Row],[Foto-URL]])</f>
        <v/>
      </c>
      <c r="X272" s="20" t="str">
        <f>IF(Referenztabelle_Eingabe[[#This Row],[Webseite]]="","",Referenztabelle_Eingabe[[#This Row],[Webseite]])</f>
        <v/>
      </c>
      <c r="Y272" s="20" t="str">
        <f>IF(Referenztabelle_Eingabe[[#This Row],[Beschreibung]]="","",Referenztabelle_Eingabe[[#This Row],[Beschreibung]])</f>
        <v/>
      </c>
      <c r="Z272" s="20" t="str">
        <f>IF(Referenztabelle_Eingabe[[#This Row],[Schlagwort]]="","",Referenztabelle_Eingabe[[#This Row],[Schlagwort]])</f>
        <v/>
      </c>
    </row>
    <row r="273" spans="1:26" x14ac:dyDescent="0.25">
      <c r="A273" s="20" t="str">
        <f>IF(Referenztabelle_Eingabe[[#This Row],[ID]]="","",Referenztabelle_Eingabe[[#This Row],[ID]])</f>
        <v/>
      </c>
      <c r="B273" s="20" t="str">
        <f>IF(Referenztabelle_Eingabe[[#This Row],[Name]]="","",Referenztabelle_Eingabe[[#This Row],[Name]])</f>
        <v/>
      </c>
      <c r="C27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3" s="20" t="str">
        <f>IF(Referenztabelle_Eingabe[[#This Row],[Betreiber Name]]="","",Referenztabelle_Eingabe[[#This Row],[Betreiber Name]])</f>
        <v/>
      </c>
      <c r="F273" s="20" t="str">
        <f>IF(Referenztabelle_Eingabe[[#This Row],[Längengrad]]="","",Referenztabelle_Eingabe[[#This Row],[Längengrad]])</f>
        <v/>
      </c>
      <c r="G273" s="20" t="str">
        <f>IF(Referenztabelle_Eingabe[[#This Row],[Breitengrad]]="","",Referenztabelle_Eingabe[[#This Row],[Breitengrad]])</f>
        <v/>
      </c>
      <c r="H27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3" s="20" t="str">
        <f>IF(Referenztabelle_Eingabe[[#This Row],[Anzahl Stellplätze]]="","",Referenztabelle_Eingabe[[#This Row],[Anzahl Stellplätze]])</f>
        <v/>
      </c>
      <c r="J273" s="20" t="str">
        <f>IF(Referenztabelle_Eingabe[[#This Row],[Anzahl Stellplätze Lademöglichkeit]]="","",Referenztabelle_Eingabe[[#This Row],[Anzahl Stellplätze Lademöglichkeit]])</f>
        <v/>
      </c>
      <c r="K273" s="20" t="str">
        <f>IF(Referenztabelle_Eingabe[[#This Row],[Anzahl Stellplätze Lastenräder]]="","",Referenztabelle_Eingabe[[#This Row],[Anzahl Stellplätze Lastenräder]])</f>
        <v/>
      </c>
      <c r="L273" s="20" t="str">
        <f>IF(Referenztabelle_Eingabe[[#This Row],[Einfahrtshöhe]]="","",Referenztabelle_Eingabe[[#This Row],[Einfahrtshöhe]])</f>
        <v/>
      </c>
      <c r="M273" s="20" t="str">
        <f>IF(Referenztabelle_Eingabe[[#This Row],[Maximale Lenkerbreite]]="","",Referenztabelle_Eingabe[[#This Row],[Maximale Lenkerbreite]])</f>
        <v/>
      </c>
      <c r="N27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3" s="20" t="str">
        <f>IF(Referenztabelle_Eingabe[[#This Row],[Überwacht?]]="","",Referenztabelle_Eingabe[[#This Row],[Überwacht?]])</f>
        <v/>
      </c>
      <c r="P273" s="20" t="str">
        <f>IF(Referenztabelle_Eingabe[[#This Row],[Überdacht?]]="","",
IF(Referenztabelle_Eingabe[[#This Row],[Überdacht?]]=TRUE,"true",
IF(Referenztabelle_Eingabe[[#This Row],[Überdacht?]]=FALSE,"false")))</f>
        <v/>
      </c>
      <c r="Q273" s="20" t="str">
        <f>IF(Referenztabelle_Eingabe[[#This Row],[Ortsbezug]]="","",Referenztabelle_Eingabe[[#This Row],[Ortsbezug]])</f>
        <v/>
      </c>
      <c r="R273" s="20" t="str">
        <f>IF(Referenztabelle_Eingabe[[#This Row],[Haltestellen-ID]]="","",Referenztabelle_Eingabe[[#This Row],[Haltestellen-ID]])</f>
        <v/>
      </c>
      <c r="S27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3" s="20" t="str">
        <f>IF(Referenztabelle_Eingabe[[#This Row],[Gebühren-Informationen]]="","",Referenztabelle_Eingabe[[#This Row],[Gebühren-Informationen]])</f>
        <v/>
      </c>
      <c r="U273" s="20" t="str">
        <f>IF(Referenztabelle_Eingabe[[#This Row],[Maximale Parkdauer]]="","",Referenztabelle_Eingabe[[#This Row],[Maximale Parkdauer]])</f>
        <v/>
      </c>
      <c r="V27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3" s="20" t="str">
        <f>IF(Referenztabelle_Eingabe[[#This Row],[Foto-URL]]="","",Referenztabelle_Eingabe[[#This Row],[Foto-URL]])</f>
        <v/>
      </c>
      <c r="X273" s="20" t="str">
        <f>IF(Referenztabelle_Eingabe[[#This Row],[Webseite]]="","",Referenztabelle_Eingabe[[#This Row],[Webseite]])</f>
        <v/>
      </c>
      <c r="Y273" s="20" t="str">
        <f>IF(Referenztabelle_Eingabe[[#This Row],[Beschreibung]]="","",Referenztabelle_Eingabe[[#This Row],[Beschreibung]])</f>
        <v/>
      </c>
      <c r="Z273" s="20" t="str">
        <f>IF(Referenztabelle_Eingabe[[#This Row],[Schlagwort]]="","",Referenztabelle_Eingabe[[#This Row],[Schlagwort]])</f>
        <v/>
      </c>
    </row>
    <row r="274" spans="1:26" x14ac:dyDescent="0.25">
      <c r="A274" s="20" t="str">
        <f>IF(Referenztabelle_Eingabe[[#This Row],[ID]]="","",Referenztabelle_Eingabe[[#This Row],[ID]])</f>
        <v/>
      </c>
      <c r="B274" s="20" t="str">
        <f>IF(Referenztabelle_Eingabe[[#This Row],[Name]]="","",Referenztabelle_Eingabe[[#This Row],[Name]])</f>
        <v/>
      </c>
      <c r="C27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4" s="20" t="str">
        <f>IF(Referenztabelle_Eingabe[[#This Row],[Betreiber Name]]="","",Referenztabelle_Eingabe[[#This Row],[Betreiber Name]])</f>
        <v/>
      </c>
      <c r="F274" s="20" t="str">
        <f>IF(Referenztabelle_Eingabe[[#This Row],[Längengrad]]="","",Referenztabelle_Eingabe[[#This Row],[Längengrad]])</f>
        <v/>
      </c>
      <c r="G274" s="20" t="str">
        <f>IF(Referenztabelle_Eingabe[[#This Row],[Breitengrad]]="","",Referenztabelle_Eingabe[[#This Row],[Breitengrad]])</f>
        <v/>
      </c>
      <c r="H27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4" s="20" t="str">
        <f>IF(Referenztabelle_Eingabe[[#This Row],[Anzahl Stellplätze]]="","",Referenztabelle_Eingabe[[#This Row],[Anzahl Stellplätze]])</f>
        <v/>
      </c>
      <c r="J274" s="20" t="str">
        <f>IF(Referenztabelle_Eingabe[[#This Row],[Anzahl Stellplätze Lademöglichkeit]]="","",Referenztabelle_Eingabe[[#This Row],[Anzahl Stellplätze Lademöglichkeit]])</f>
        <v/>
      </c>
      <c r="K274" s="20" t="str">
        <f>IF(Referenztabelle_Eingabe[[#This Row],[Anzahl Stellplätze Lastenräder]]="","",Referenztabelle_Eingabe[[#This Row],[Anzahl Stellplätze Lastenräder]])</f>
        <v/>
      </c>
      <c r="L274" s="20" t="str">
        <f>IF(Referenztabelle_Eingabe[[#This Row],[Einfahrtshöhe]]="","",Referenztabelle_Eingabe[[#This Row],[Einfahrtshöhe]])</f>
        <v/>
      </c>
      <c r="M274" s="20" t="str">
        <f>IF(Referenztabelle_Eingabe[[#This Row],[Maximale Lenkerbreite]]="","",Referenztabelle_Eingabe[[#This Row],[Maximale Lenkerbreite]])</f>
        <v/>
      </c>
      <c r="N27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4" s="20" t="str">
        <f>IF(Referenztabelle_Eingabe[[#This Row],[Überwacht?]]="","",Referenztabelle_Eingabe[[#This Row],[Überwacht?]])</f>
        <v/>
      </c>
      <c r="P274" s="20" t="str">
        <f>IF(Referenztabelle_Eingabe[[#This Row],[Überdacht?]]="","",
IF(Referenztabelle_Eingabe[[#This Row],[Überdacht?]]=TRUE,"true",
IF(Referenztabelle_Eingabe[[#This Row],[Überdacht?]]=FALSE,"false")))</f>
        <v/>
      </c>
      <c r="Q274" s="20" t="str">
        <f>IF(Referenztabelle_Eingabe[[#This Row],[Ortsbezug]]="","",Referenztabelle_Eingabe[[#This Row],[Ortsbezug]])</f>
        <v/>
      </c>
      <c r="R274" s="20" t="str">
        <f>IF(Referenztabelle_Eingabe[[#This Row],[Haltestellen-ID]]="","",Referenztabelle_Eingabe[[#This Row],[Haltestellen-ID]])</f>
        <v/>
      </c>
      <c r="S27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4" s="20" t="str">
        <f>IF(Referenztabelle_Eingabe[[#This Row],[Gebühren-Informationen]]="","",Referenztabelle_Eingabe[[#This Row],[Gebühren-Informationen]])</f>
        <v/>
      </c>
      <c r="U274" s="20" t="str">
        <f>IF(Referenztabelle_Eingabe[[#This Row],[Maximale Parkdauer]]="","",Referenztabelle_Eingabe[[#This Row],[Maximale Parkdauer]])</f>
        <v/>
      </c>
      <c r="V27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4" s="20" t="str">
        <f>IF(Referenztabelle_Eingabe[[#This Row],[Foto-URL]]="","",Referenztabelle_Eingabe[[#This Row],[Foto-URL]])</f>
        <v/>
      </c>
      <c r="X274" s="20" t="str">
        <f>IF(Referenztabelle_Eingabe[[#This Row],[Webseite]]="","",Referenztabelle_Eingabe[[#This Row],[Webseite]])</f>
        <v/>
      </c>
      <c r="Y274" s="20" t="str">
        <f>IF(Referenztabelle_Eingabe[[#This Row],[Beschreibung]]="","",Referenztabelle_Eingabe[[#This Row],[Beschreibung]])</f>
        <v/>
      </c>
      <c r="Z274" s="20" t="str">
        <f>IF(Referenztabelle_Eingabe[[#This Row],[Schlagwort]]="","",Referenztabelle_Eingabe[[#This Row],[Schlagwort]])</f>
        <v/>
      </c>
    </row>
    <row r="275" spans="1:26" x14ac:dyDescent="0.25">
      <c r="A275" s="20" t="str">
        <f>IF(Referenztabelle_Eingabe[[#This Row],[ID]]="","",Referenztabelle_Eingabe[[#This Row],[ID]])</f>
        <v/>
      </c>
      <c r="B275" s="20" t="str">
        <f>IF(Referenztabelle_Eingabe[[#This Row],[Name]]="","",Referenztabelle_Eingabe[[#This Row],[Name]])</f>
        <v/>
      </c>
      <c r="C27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5" s="20" t="str">
        <f>IF(Referenztabelle_Eingabe[[#This Row],[Betreiber Name]]="","",Referenztabelle_Eingabe[[#This Row],[Betreiber Name]])</f>
        <v/>
      </c>
      <c r="F275" s="20" t="str">
        <f>IF(Referenztabelle_Eingabe[[#This Row],[Längengrad]]="","",Referenztabelle_Eingabe[[#This Row],[Längengrad]])</f>
        <v/>
      </c>
      <c r="G275" s="20" t="str">
        <f>IF(Referenztabelle_Eingabe[[#This Row],[Breitengrad]]="","",Referenztabelle_Eingabe[[#This Row],[Breitengrad]])</f>
        <v/>
      </c>
      <c r="H27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5" s="20" t="str">
        <f>IF(Referenztabelle_Eingabe[[#This Row],[Anzahl Stellplätze]]="","",Referenztabelle_Eingabe[[#This Row],[Anzahl Stellplätze]])</f>
        <v/>
      </c>
      <c r="J275" s="20" t="str">
        <f>IF(Referenztabelle_Eingabe[[#This Row],[Anzahl Stellplätze Lademöglichkeit]]="","",Referenztabelle_Eingabe[[#This Row],[Anzahl Stellplätze Lademöglichkeit]])</f>
        <v/>
      </c>
      <c r="K275" s="20" t="str">
        <f>IF(Referenztabelle_Eingabe[[#This Row],[Anzahl Stellplätze Lastenräder]]="","",Referenztabelle_Eingabe[[#This Row],[Anzahl Stellplätze Lastenräder]])</f>
        <v/>
      </c>
      <c r="L275" s="20" t="str">
        <f>IF(Referenztabelle_Eingabe[[#This Row],[Einfahrtshöhe]]="","",Referenztabelle_Eingabe[[#This Row],[Einfahrtshöhe]])</f>
        <v/>
      </c>
      <c r="M275" s="20" t="str">
        <f>IF(Referenztabelle_Eingabe[[#This Row],[Maximale Lenkerbreite]]="","",Referenztabelle_Eingabe[[#This Row],[Maximale Lenkerbreite]])</f>
        <v/>
      </c>
      <c r="N27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5" s="20" t="str">
        <f>IF(Referenztabelle_Eingabe[[#This Row],[Überwacht?]]="","",Referenztabelle_Eingabe[[#This Row],[Überwacht?]])</f>
        <v/>
      </c>
      <c r="P275" s="20" t="str">
        <f>IF(Referenztabelle_Eingabe[[#This Row],[Überdacht?]]="","",
IF(Referenztabelle_Eingabe[[#This Row],[Überdacht?]]=TRUE,"true",
IF(Referenztabelle_Eingabe[[#This Row],[Überdacht?]]=FALSE,"false")))</f>
        <v/>
      </c>
      <c r="Q275" s="20" t="str">
        <f>IF(Referenztabelle_Eingabe[[#This Row],[Ortsbezug]]="","",Referenztabelle_Eingabe[[#This Row],[Ortsbezug]])</f>
        <v/>
      </c>
      <c r="R275" s="20" t="str">
        <f>IF(Referenztabelle_Eingabe[[#This Row],[Haltestellen-ID]]="","",Referenztabelle_Eingabe[[#This Row],[Haltestellen-ID]])</f>
        <v/>
      </c>
      <c r="S27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5" s="20" t="str">
        <f>IF(Referenztabelle_Eingabe[[#This Row],[Gebühren-Informationen]]="","",Referenztabelle_Eingabe[[#This Row],[Gebühren-Informationen]])</f>
        <v/>
      </c>
      <c r="U275" s="20" t="str">
        <f>IF(Referenztabelle_Eingabe[[#This Row],[Maximale Parkdauer]]="","",Referenztabelle_Eingabe[[#This Row],[Maximale Parkdauer]])</f>
        <v/>
      </c>
      <c r="V27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5" s="20" t="str">
        <f>IF(Referenztabelle_Eingabe[[#This Row],[Foto-URL]]="","",Referenztabelle_Eingabe[[#This Row],[Foto-URL]])</f>
        <v/>
      </c>
      <c r="X275" s="20" t="str">
        <f>IF(Referenztabelle_Eingabe[[#This Row],[Webseite]]="","",Referenztabelle_Eingabe[[#This Row],[Webseite]])</f>
        <v/>
      </c>
      <c r="Y275" s="20" t="str">
        <f>IF(Referenztabelle_Eingabe[[#This Row],[Beschreibung]]="","",Referenztabelle_Eingabe[[#This Row],[Beschreibung]])</f>
        <v/>
      </c>
      <c r="Z275" s="20" t="str">
        <f>IF(Referenztabelle_Eingabe[[#This Row],[Schlagwort]]="","",Referenztabelle_Eingabe[[#This Row],[Schlagwort]])</f>
        <v/>
      </c>
    </row>
    <row r="276" spans="1:26" x14ac:dyDescent="0.25">
      <c r="A276" s="20" t="str">
        <f>IF(Referenztabelle_Eingabe[[#This Row],[ID]]="","",Referenztabelle_Eingabe[[#This Row],[ID]])</f>
        <v/>
      </c>
      <c r="B276" s="20" t="str">
        <f>IF(Referenztabelle_Eingabe[[#This Row],[Name]]="","",Referenztabelle_Eingabe[[#This Row],[Name]])</f>
        <v/>
      </c>
      <c r="C27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6" s="20" t="str">
        <f>IF(Referenztabelle_Eingabe[[#This Row],[Betreiber Name]]="","",Referenztabelle_Eingabe[[#This Row],[Betreiber Name]])</f>
        <v/>
      </c>
      <c r="F276" s="20" t="str">
        <f>IF(Referenztabelle_Eingabe[[#This Row],[Längengrad]]="","",Referenztabelle_Eingabe[[#This Row],[Längengrad]])</f>
        <v/>
      </c>
      <c r="G276" s="20" t="str">
        <f>IF(Referenztabelle_Eingabe[[#This Row],[Breitengrad]]="","",Referenztabelle_Eingabe[[#This Row],[Breitengrad]])</f>
        <v/>
      </c>
      <c r="H27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6" s="20" t="str">
        <f>IF(Referenztabelle_Eingabe[[#This Row],[Anzahl Stellplätze]]="","",Referenztabelle_Eingabe[[#This Row],[Anzahl Stellplätze]])</f>
        <v/>
      </c>
      <c r="J276" s="20" t="str">
        <f>IF(Referenztabelle_Eingabe[[#This Row],[Anzahl Stellplätze Lademöglichkeit]]="","",Referenztabelle_Eingabe[[#This Row],[Anzahl Stellplätze Lademöglichkeit]])</f>
        <v/>
      </c>
      <c r="K276" s="20" t="str">
        <f>IF(Referenztabelle_Eingabe[[#This Row],[Anzahl Stellplätze Lastenräder]]="","",Referenztabelle_Eingabe[[#This Row],[Anzahl Stellplätze Lastenräder]])</f>
        <v/>
      </c>
      <c r="L276" s="20" t="str">
        <f>IF(Referenztabelle_Eingabe[[#This Row],[Einfahrtshöhe]]="","",Referenztabelle_Eingabe[[#This Row],[Einfahrtshöhe]])</f>
        <v/>
      </c>
      <c r="M276" s="20" t="str">
        <f>IF(Referenztabelle_Eingabe[[#This Row],[Maximale Lenkerbreite]]="","",Referenztabelle_Eingabe[[#This Row],[Maximale Lenkerbreite]])</f>
        <v/>
      </c>
      <c r="N27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6" s="20" t="str">
        <f>IF(Referenztabelle_Eingabe[[#This Row],[Überwacht?]]="","",Referenztabelle_Eingabe[[#This Row],[Überwacht?]])</f>
        <v/>
      </c>
      <c r="P276" s="20" t="str">
        <f>IF(Referenztabelle_Eingabe[[#This Row],[Überdacht?]]="","",
IF(Referenztabelle_Eingabe[[#This Row],[Überdacht?]]=TRUE,"true",
IF(Referenztabelle_Eingabe[[#This Row],[Überdacht?]]=FALSE,"false")))</f>
        <v/>
      </c>
      <c r="Q276" s="20" t="str">
        <f>IF(Referenztabelle_Eingabe[[#This Row],[Ortsbezug]]="","",Referenztabelle_Eingabe[[#This Row],[Ortsbezug]])</f>
        <v/>
      </c>
      <c r="R276" s="20" t="str">
        <f>IF(Referenztabelle_Eingabe[[#This Row],[Haltestellen-ID]]="","",Referenztabelle_Eingabe[[#This Row],[Haltestellen-ID]])</f>
        <v/>
      </c>
      <c r="S27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6" s="20" t="str">
        <f>IF(Referenztabelle_Eingabe[[#This Row],[Gebühren-Informationen]]="","",Referenztabelle_Eingabe[[#This Row],[Gebühren-Informationen]])</f>
        <v/>
      </c>
      <c r="U276" s="20" t="str">
        <f>IF(Referenztabelle_Eingabe[[#This Row],[Maximale Parkdauer]]="","",Referenztabelle_Eingabe[[#This Row],[Maximale Parkdauer]])</f>
        <v/>
      </c>
      <c r="V27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6" s="20" t="str">
        <f>IF(Referenztabelle_Eingabe[[#This Row],[Foto-URL]]="","",Referenztabelle_Eingabe[[#This Row],[Foto-URL]])</f>
        <v/>
      </c>
      <c r="X276" s="20" t="str">
        <f>IF(Referenztabelle_Eingabe[[#This Row],[Webseite]]="","",Referenztabelle_Eingabe[[#This Row],[Webseite]])</f>
        <v/>
      </c>
      <c r="Y276" s="20" t="str">
        <f>IF(Referenztabelle_Eingabe[[#This Row],[Beschreibung]]="","",Referenztabelle_Eingabe[[#This Row],[Beschreibung]])</f>
        <v/>
      </c>
      <c r="Z276" s="20" t="str">
        <f>IF(Referenztabelle_Eingabe[[#This Row],[Schlagwort]]="","",Referenztabelle_Eingabe[[#This Row],[Schlagwort]])</f>
        <v/>
      </c>
    </row>
    <row r="277" spans="1:26" x14ac:dyDescent="0.25">
      <c r="A277" s="20" t="str">
        <f>IF(Referenztabelle_Eingabe[[#This Row],[ID]]="","",Referenztabelle_Eingabe[[#This Row],[ID]])</f>
        <v/>
      </c>
      <c r="B277" s="20" t="str">
        <f>IF(Referenztabelle_Eingabe[[#This Row],[Name]]="","",Referenztabelle_Eingabe[[#This Row],[Name]])</f>
        <v/>
      </c>
      <c r="C27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7" s="20" t="str">
        <f>IF(Referenztabelle_Eingabe[[#This Row],[Betreiber Name]]="","",Referenztabelle_Eingabe[[#This Row],[Betreiber Name]])</f>
        <v/>
      </c>
      <c r="F277" s="20" t="str">
        <f>IF(Referenztabelle_Eingabe[[#This Row],[Längengrad]]="","",Referenztabelle_Eingabe[[#This Row],[Längengrad]])</f>
        <v/>
      </c>
      <c r="G277" s="20" t="str">
        <f>IF(Referenztabelle_Eingabe[[#This Row],[Breitengrad]]="","",Referenztabelle_Eingabe[[#This Row],[Breitengrad]])</f>
        <v/>
      </c>
      <c r="H27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7" s="20" t="str">
        <f>IF(Referenztabelle_Eingabe[[#This Row],[Anzahl Stellplätze]]="","",Referenztabelle_Eingabe[[#This Row],[Anzahl Stellplätze]])</f>
        <v/>
      </c>
      <c r="J277" s="20" t="str">
        <f>IF(Referenztabelle_Eingabe[[#This Row],[Anzahl Stellplätze Lademöglichkeit]]="","",Referenztabelle_Eingabe[[#This Row],[Anzahl Stellplätze Lademöglichkeit]])</f>
        <v/>
      </c>
      <c r="K277" s="20" t="str">
        <f>IF(Referenztabelle_Eingabe[[#This Row],[Anzahl Stellplätze Lastenräder]]="","",Referenztabelle_Eingabe[[#This Row],[Anzahl Stellplätze Lastenräder]])</f>
        <v/>
      </c>
      <c r="L277" s="20" t="str">
        <f>IF(Referenztabelle_Eingabe[[#This Row],[Einfahrtshöhe]]="","",Referenztabelle_Eingabe[[#This Row],[Einfahrtshöhe]])</f>
        <v/>
      </c>
      <c r="M277" s="20" t="str">
        <f>IF(Referenztabelle_Eingabe[[#This Row],[Maximale Lenkerbreite]]="","",Referenztabelle_Eingabe[[#This Row],[Maximale Lenkerbreite]])</f>
        <v/>
      </c>
      <c r="N27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7" s="20" t="str">
        <f>IF(Referenztabelle_Eingabe[[#This Row],[Überwacht?]]="","",Referenztabelle_Eingabe[[#This Row],[Überwacht?]])</f>
        <v/>
      </c>
      <c r="P277" s="20" t="str">
        <f>IF(Referenztabelle_Eingabe[[#This Row],[Überdacht?]]="","",
IF(Referenztabelle_Eingabe[[#This Row],[Überdacht?]]=TRUE,"true",
IF(Referenztabelle_Eingabe[[#This Row],[Überdacht?]]=FALSE,"false")))</f>
        <v/>
      </c>
      <c r="Q277" s="20" t="str">
        <f>IF(Referenztabelle_Eingabe[[#This Row],[Ortsbezug]]="","",Referenztabelle_Eingabe[[#This Row],[Ortsbezug]])</f>
        <v/>
      </c>
      <c r="R277" s="20" t="str">
        <f>IF(Referenztabelle_Eingabe[[#This Row],[Haltestellen-ID]]="","",Referenztabelle_Eingabe[[#This Row],[Haltestellen-ID]])</f>
        <v/>
      </c>
      <c r="S27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7" s="20" t="str">
        <f>IF(Referenztabelle_Eingabe[[#This Row],[Gebühren-Informationen]]="","",Referenztabelle_Eingabe[[#This Row],[Gebühren-Informationen]])</f>
        <v/>
      </c>
      <c r="U277" s="20" t="str">
        <f>IF(Referenztabelle_Eingabe[[#This Row],[Maximale Parkdauer]]="","",Referenztabelle_Eingabe[[#This Row],[Maximale Parkdauer]])</f>
        <v/>
      </c>
      <c r="V27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7" s="20" t="str">
        <f>IF(Referenztabelle_Eingabe[[#This Row],[Foto-URL]]="","",Referenztabelle_Eingabe[[#This Row],[Foto-URL]])</f>
        <v/>
      </c>
      <c r="X277" s="20" t="str">
        <f>IF(Referenztabelle_Eingabe[[#This Row],[Webseite]]="","",Referenztabelle_Eingabe[[#This Row],[Webseite]])</f>
        <v/>
      </c>
      <c r="Y277" s="20" t="str">
        <f>IF(Referenztabelle_Eingabe[[#This Row],[Beschreibung]]="","",Referenztabelle_Eingabe[[#This Row],[Beschreibung]])</f>
        <v/>
      </c>
      <c r="Z277" s="20" t="str">
        <f>IF(Referenztabelle_Eingabe[[#This Row],[Schlagwort]]="","",Referenztabelle_Eingabe[[#This Row],[Schlagwort]])</f>
        <v/>
      </c>
    </row>
    <row r="278" spans="1:26" x14ac:dyDescent="0.25">
      <c r="A278" s="20" t="str">
        <f>IF(Referenztabelle_Eingabe[[#This Row],[ID]]="","",Referenztabelle_Eingabe[[#This Row],[ID]])</f>
        <v/>
      </c>
      <c r="B278" s="20" t="str">
        <f>IF(Referenztabelle_Eingabe[[#This Row],[Name]]="","",Referenztabelle_Eingabe[[#This Row],[Name]])</f>
        <v/>
      </c>
      <c r="C27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8" s="20" t="str">
        <f>IF(Referenztabelle_Eingabe[[#This Row],[Betreiber Name]]="","",Referenztabelle_Eingabe[[#This Row],[Betreiber Name]])</f>
        <v/>
      </c>
      <c r="F278" s="20" t="str">
        <f>IF(Referenztabelle_Eingabe[[#This Row],[Längengrad]]="","",Referenztabelle_Eingabe[[#This Row],[Längengrad]])</f>
        <v/>
      </c>
      <c r="G278" s="20" t="str">
        <f>IF(Referenztabelle_Eingabe[[#This Row],[Breitengrad]]="","",Referenztabelle_Eingabe[[#This Row],[Breitengrad]])</f>
        <v/>
      </c>
      <c r="H27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8" s="20" t="str">
        <f>IF(Referenztabelle_Eingabe[[#This Row],[Anzahl Stellplätze]]="","",Referenztabelle_Eingabe[[#This Row],[Anzahl Stellplätze]])</f>
        <v/>
      </c>
      <c r="J278" s="20" t="str">
        <f>IF(Referenztabelle_Eingabe[[#This Row],[Anzahl Stellplätze Lademöglichkeit]]="","",Referenztabelle_Eingabe[[#This Row],[Anzahl Stellplätze Lademöglichkeit]])</f>
        <v/>
      </c>
      <c r="K278" s="20" t="str">
        <f>IF(Referenztabelle_Eingabe[[#This Row],[Anzahl Stellplätze Lastenräder]]="","",Referenztabelle_Eingabe[[#This Row],[Anzahl Stellplätze Lastenräder]])</f>
        <v/>
      </c>
      <c r="L278" s="20" t="str">
        <f>IF(Referenztabelle_Eingabe[[#This Row],[Einfahrtshöhe]]="","",Referenztabelle_Eingabe[[#This Row],[Einfahrtshöhe]])</f>
        <v/>
      </c>
      <c r="M278" s="20" t="str">
        <f>IF(Referenztabelle_Eingabe[[#This Row],[Maximale Lenkerbreite]]="","",Referenztabelle_Eingabe[[#This Row],[Maximale Lenkerbreite]])</f>
        <v/>
      </c>
      <c r="N27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8" s="20" t="str">
        <f>IF(Referenztabelle_Eingabe[[#This Row],[Überwacht?]]="","",Referenztabelle_Eingabe[[#This Row],[Überwacht?]])</f>
        <v/>
      </c>
      <c r="P278" s="20" t="str">
        <f>IF(Referenztabelle_Eingabe[[#This Row],[Überdacht?]]="","",
IF(Referenztabelle_Eingabe[[#This Row],[Überdacht?]]=TRUE,"true",
IF(Referenztabelle_Eingabe[[#This Row],[Überdacht?]]=FALSE,"false")))</f>
        <v/>
      </c>
      <c r="Q278" s="20" t="str">
        <f>IF(Referenztabelle_Eingabe[[#This Row],[Ortsbezug]]="","",Referenztabelle_Eingabe[[#This Row],[Ortsbezug]])</f>
        <v/>
      </c>
      <c r="R278" s="20" t="str">
        <f>IF(Referenztabelle_Eingabe[[#This Row],[Haltestellen-ID]]="","",Referenztabelle_Eingabe[[#This Row],[Haltestellen-ID]])</f>
        <v/>
      </c>
      <c r="S27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8" s="20" t="str">
        <f>IF(Referenztabelle_Eingabe[[#This Row],[Gebühren-Informationen]]="","",Referenztabelle_Eingabe[[#This Row],[Gebühren-Informationen]])</f>
        <v/>
      </c>
      <c r="U278" s="20" t="str">
        <f>IF(Referenztabelle_Eingabe[[#This Row],[Maximale Parkdauer]]="","",Referenztabelle_Eingabe[[#This Row],[Maximale Parkdauer]])</f>
        <v/>
      </c>
      <c r="V27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8" s="20" t="str">
        <f>IF(Referenztabelle_Eingabe[[#This Row],[Foto-URL]]="","",Referenztabelle_Eingabe[[#This Row],[Foto-URL]])</f>
        <v/>
      </c>
      <c r="X278" s="20" t="str">
        <f>IF(Referenztabelle_Eingabe[[#This Row],[Webseite]]="","",Referenztabelle_Eingabe[[#This Row],[Webseite]])</f>
        <v/>
      </c>
      <c r="Y278" s="20" t="str">
        <f>IF(Referenztabelle_Eingabe[[#This Row],[Beschreibung]]="","",Referenztabelle_Eingabe[[#This Row],[Beschreibung]])</f>
        <v/>
      </c>
      <c r="Z278" s="20" t="str">
        <f>IF(Referenztabelle_Eingabe[[#This Row],[Schlagwort]]="","",Referenztabelle_Eingabe[[#This Row],[Schlagwort]])</f>
        <v/>
      </c>
    </row>
    <row r="279" spans="1:26" x14ac:dyDescent="0.25">
      <c r="A279" s="20" t="str">
        <f>IF(Referenztabelle_Eingabe[[#This Row],[ID]]="","",Referenztabelle_Eingabe[[#This Row],[ID]])</f>
        <v/>
      </c>
      <c r="B279" s="20" t="str">
        <f>IF(Referenztabelle_Eingabe[[#This Row],[Name]]="","",Referenztabelle_Eingabe[[#This Row],[Name]])</f>
        <v/>
      </c>
      <c r="C27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7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79" s="20" t="str">
        <f>IF(Referenztabelle_Eingabe[[#This Row],[Betreiber Name]]="","",Referenztabelle_Eingabe[[#This Row],[Betreiber Name]])</f>
        <v/>
      </c>
      <c r="F279" s="20" t="str">
        <f>IF(Referenztabelle_Eingabe[[#This Row],[Längengrad]]="","",Referenztabelle_Eingabe[[#This Row],[Längengrad]])</f>
        <v/>
      </c>
      <c r="G279" s="20" t="str">
        <f>IF(Referenztabelle_Eingabe[[#This Row],[Breitengrad]]="","",Referenztabelle_Eingabe[[#This Row],[Breitengrad]])</f>
        <v/>
      </c>
      <c r="H27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79" s="20" t="str">
        <f>IF(Referenztabelle_Eingabe[[#This Row],[Anzahl Stellplätze]]="","",Referenztabelle_Eingabe[[#This Row],[Anzahl Stellplätze]])</f>
        <v/>
      </c>
      <c r="J279" s="20" t="str">
        <f>IF(Referenztabelle_Eingabe[[#This Row],[Anzahl Stellplätze Lademöglichkeit]]="","",Referenztabelle_Eingabe[[#This Row],[Anzahl Stellplätze Lademöglichkeit]])</f>
        <v/>
      </c>
      <c r="K279" s="20" t="str">
        <f>IF(Referenztabelle_Eingabe[[#This Row],[Anzahl Stellplätze Lastenräder]]="","",Referenztabelle_Eingabe[[#This Row],[Anzahl Stellplätze Lastenräder]])</f>
        <v/>
      </c>
      <c r="L279" s="20" t="str">
        <f>IF(Referenztabelle_Eingabe[[#This Row],[Einfahrtshöhe]]="","",Referenztabelle_Eingabe[[#This Row],[Einfahrtshöhe]])</f>
        <v/>
      </c>
      <c r="M279" s="20" t="str">
        <f>IF(Referenztabelle_Eingabe[[#This Row],[Maximale Lenkerbreite]]="","",Referenztabelle_Eingabe[[#This Row],[Maximale Lenkerbreite]])</f>
        <v/>
      </c>
      <c r="N27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79" s="20" t="str">
        <f>IF(Referenztabelle_Eingabe[[#This Row],[Überwacht?]]="","",Referenztabelle_Eingabe[[#This Row],[Überwacht?]])</f>
        <v/>
      </c>
      <c r="P279" s="20" t="str">
        <f>IF(Referenztabelle_Eingabe[[#This Row],[Überdacht?]]="","",
IF(Referenztabelle_Eingabe[[#This Row],[Überdacht?]]=TRUE,"true",
IF(Referenztabelle_Eingabe[[#This Row],[Überdacht?]]=FALSE,"false")))</f>
        <v/>
      </c>
      <c r="Q279" s="20" t="str">
        <f>IF(Referenztabelle_Eingabe[[#This Row],[Ortsbezug]]="","",Referenztabelle_Eingabe[[#This Row],[Ortsbezug]])</f>
        <v/>
      </c>
      <c r="R279" s="20" t="str">
        <f>IF(Referenztabelle_Eingabe[[#This Row],[Haltestellen-ID]]="","",Referenztabelle_Eingabe[[#This Row],[Haltestellen-ID]])</f>
        <v/>
      </c>
      <c r="S27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79" s="20" t="str">
        <f>IF(Referenztabelle_Eingabe[[#This Row],[Gebühren-Informationen]]="","",Referenztabelle_Eingabe[[#This Row],[Gebühren-Informationen]])</f>
        <v/>
      </c>
      <c r="U279" s="20" t="str">
        <f>IF(Referenztabelle_Eingabe[[#This Row],[Maximale Parkdauer]]="","",Referenztabelle_Eingabe[[#This Row],[Maximale Parkdauer]])</f>
        <v/>
      </c>
      <c r="V27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79" s="20" t="str">
        <f>IF(Referenztabelle_Eingabe[[#This Row],[Foto-URL]]="","",Referenztabelle_Eingabe[[#This Row],[Foto-URL]])</f>
        <v/>
      </c>
      <c r="X279" s="20" t="str">
        <f>IF(Referenztabelle_Eingabe[[#This Row],[Webseite]]="","",Referenztabelle_Eingabe[[#This Row],[Webseite]])</f>
        <v/>
      </c>
      <c r="Y279" s="20" t="str">
        <f>IF(Referenztabelle_Eingabe[[#This Row],[Beschreibung]]="","",Referenztabelle_Eingabe[[#This Row],[Beschreibung]])</f>
        <v/>
      </c>
      <c r="Z279" s="20" t="str">
        <f>IF(Referenztabelle_Eingabe[[#This Row],[Schlagwort]]="","",Referenztabelle_Eingabe[[#This Row],[Schlagwort]])</f>
        <v/>
      </c>
    </row>
    <row r="280" spans="1:26" x14ac:dyDescent="0.25">
      <c r="A280" s="20" t="str">
        <f>IF(Referenztabelle_Eingabe[[#This Row],[ID]]="","",Referenztabelle_Eingabe[[#This Row],[ID]])</f>
        <v/>
      </c>
      <c r="B280" s="20" t="str">
        <f>IF(Referenztabelle_Eingabe[[#This Row],[Name]]="","",Referenztabelle_Eingabe[[#This Row],[Name]])</f>
        <v/>
      </c>
      <c r="C28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0" s="20" t="str">
        <f>IF(Referenztabelle_Eingabe[[#This Row],[Betreiber Name]]="","",Referenztabelle_Eingabe[[#This Row],[Betreiber Name]])</f>
        <v/>
      </c>
      <c r="F280" s="20" t="str">
        <f>IF(Referenztabelle_Eingabe[[#This Row],[Längengrad]]="","",Referenztabelle_Eingabe[[#This Row],[Längengrad]])</f>
        <v/>
      </c>
      <c r="G280" s="20" t="str">
        <f>IF(Referenztabelle_Eingabe[[#This Row],[Breitengrad]]="","",Referenztabelle_Eingabe[[#This Row],[Breitengrad]])</f>
        <v/>
      </c>
      <c r="H28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0" s="20" t="str">
        <f>IF(Referenztabelle_Eingabe[[#This Row],[Anzahl Stellplätze]]="","",Referenztabelle_Eingabe[[#This Row],[Anzahl Stellplätze]])</f>
        <v/>
      </c>
      <c r="J280" s="20" t="str">
        <f>IF(Referenztabelle_Eingabe[[#This Row],[Anzahl Stellplätze Lademöglichkeit]]="","",Referenztabelle_Eingabe[[#This Row],[Anzahl Stellplätze Lademöglichkeit]])</f>
        <v/>
      </c>
      <c r="K280" s="20" t="str">
        <f>IF(Referenztabelle_Eingabe[[#This Row],[Anzahl Stellplätze Lastenräder]]="","",Referenztabelle_Eingabe[[#This Row],[Anzahl Stellplätze Lastenräder]])</f>
        <v/>
      </c>
      <c r="L280" s="20" t="str">
        <f>IF(Referenztabelle_Eingabe[[#This Row],[Einfahrtshöhe]]="","",Referenztabelle_Eingabe[[#This Row],[Einfahrtshöhe]])</f>
        <v/>
      </c>
      <c r="M280" s="20" t="str">
        <f>IF(Referenztabelle_Eingabe[[#This Row],[Maximale Lenkerbreite]]="","",Referenztabelle_Eingabe[[#This Row],[Maximale Lenkerbreite]])</f>
        <v/>
      </c>
      <c r="N28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0" s="20" t="str">
        <f>IF(Referenztabelle_Eingabe[[#This Row],[Überwacht?]]="","",Referenztabelle_Eingabe[[#This Row],[Überwacht?]])</f>
        <v/>
      </c>
      <c r="P280" s="20" t="str">
        <f>IF(Referenztabelle_Eingabe[[#This Row],[Überdacht?]]="","",
IF(Referenztabelle_Eingabe[[#This Row],[Überdacht?]]=TRUE,"true",
IF(Referenztabelle_Eingabe[[#This Row],[Überdacht?]]=FALSE,"false")))</f>
        <v/>
      </c>
      <c r="Q280" s="20" t="str">
        <f>IF(Referenztabelle_Eingabe[[#This Row],[Ortsbezug]]="","",Referenztabelle_Eingabe[[#This Row],[Ortsbezug]])</f>
        <v/>
      </c>
      <c r="R280" s="20" t="str">
        <f>IF(Referenztabelle_Eingabe[[#This Row],[Haltestellen-ID]]="","",Referenztabelle_Eingabe[[#This Row],[Haltestellen-ID]])</f>
        <v/>
      </c>
      <c r="S28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0" s="20" t="str">
        <f>IF(Referenztabelle_Eingabe[[#This Row],[Gebühren-Informationen]]="","",Referenztabelle_Eingabe[[#This Row],[Gebühren-Informationen]])</f>
        <v/>
      </c>
      <c r="U280" s="20" t="str">
        <f>IF(Referenztabelle_Eingabe[[#This Row],[Maximale Parkdauer]]="","",Referenztabelle_Eingabe[[#This Row],[Maximale Parkdauer]])</f>
        <v/>
      </c>
      <c r="V28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0" s="20" t="str">
        <f>IF(Referenztabelle_Eingabe[[#This Row],[Foto-URL]]="","",Referenztabelle_Eingabe[[#This Row],[Foto-URL]])</f>
        <v/>
      </c>
      <c r="X280" s="20" t="str">
        <f>IF(Referenztabelle_Eingabe[[#This Row],[Webseite]]="","",Referenztabelle_Eingabe[[#This Row],[Webseite]])</f>
        <v/>
      </c>
      <c r="Y280" s="20" t="str">
        <f>IF(Referenztabelle_Eingabe[[#This Row],[Beschreibung]]="","",Referenztabelle_Eingabe[[#This Row],[Beschreibung]])</f>
        <v/>
      </c>
      <c r="Z280" s="20" t="str">
        <f>IF(Referenztabelle_Eingabe[[#This Row],[Schlagwort]]="","",Referenztabelle_Eingabe[[#This Row],[Schlagwort]])</f>
        <v/>
      </c>
    </row>
    <row r="281" spans="1:26" x14ac:dyDescent="0.25">
      <c r="A281" s="20" t="str">
        <f>IF(Referenztabelle_Eingabe[[#This Row],[ID]]="","",Referenztabelle_Eingabe[[#This Row],[ID]])</f>
        <v/>
      </c>
      <c r="B281" s="20" t="str">
        <f>IF(Referenztabelle_Eingabe[[#This Row],[Name]]="","",Referenztabelle_Eingabe[[#This Row],[Name]])</f>
        <v/>
      </c>
      <c r="C28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1" s="20" t="str">
        <f>IF(Referenztabelle_Eingabe[[#This Row],[Betreiber Name]]="","",Referenztabelle_Eingabe[[#This Row],[Betreiber Name]])</f>
        <v/>
      </c>
      <c r="F281" s="20" t="str">
        <f>IF(Referenztabelle_Eingabe[[#This Row],[Längengrad]]="","",Referenztabelle_Eingabe[[#This Row],[Längengrad]])</f>
        <v/>
      </c>
      <c r="G281" s="20" t="str">
        <f>IF(Referenztabelle_Eingabe[[#This Row],[Breitengrad]]="","",Referenztabelle_Eingabe[[#This Row],[Breitengrad]])</f>
        <v/>
      </c>
      <c r="H28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1" s="20" t="str">
        <f>IF(Referenztabelle_Eingabe[[#This Row],[Anzahl Stellplätze]]="","",Referenztabelle_Eingabe[[#This Row],[Anzahl Stellplätze]])</f>
        <v/>
      </c>
      <c r="J281" s="20" t="str">
        <f>IF(Referenztabelle_Eingabe[[#This Row],[Anzahl Stellplätze Lademöglichkeit]]="","",Referenztabelle_Eingabe[[#This Row],[Anzahl Stellplätze Lademöglichkeit]])</f>
        <v/>
      </c>
      <c r="K281" s="20" t="str">
        <f>IF(Referenztabelle_Eingabe[[#This Row],[Anzahl Stellplätze Lastenräder]]="","",Referenztabelle_Eingabe[[#This Row],[Anzahl Stellplätze Lastenräder]])</f>
        <v/>
      </c>
      <c r="L281" s="20" t="str">
        <f>IF(Referenztabelle_Eingabe[[#This Row],[Einfahrtshöhe]]="","",Referenztabelle_Eingabe[[#This Row],[Einfahrtshöhe]])</f>
        <v/>
      </c>
      <c r="M281" s="20" t="str">
        <f>IF(Referenztabelle_Eingabe[[#This Row],[Maximale Lenkerbreite]]="","",Referenztabelle_Eingabe[[#This Row],[Maximale Lenkerbreite]])</f>
        <v/>
      </c>
      <c r="N28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1" s="20" t="str">
        <f>IF(Referenztabelle_Eingabe[[#This Row],[Überwacht?]]="","",Referenztabelle_Eingabe[[#This Row],[Überwacht?]])</f>
        <v/>
      </c>
      <c r="P281" s="20" t="str">
        <f>IF(Referenztabelle_Eingabe[[#This Row],[Überdacht?]]="","",
IF(Referenztabelle_Eingabe[[#This Row],[Überdacht?]]=TRUE,"true",
IF(Referenztabelle_Eingabe[[#This Row],[Überdacht?]]=FALSE,"false")))</f>
        <v/>
      </c>
      <c r="Q281" s="20" t="str">
        <f>IF(Referenztabelle_Eingabe[[#This Row],[Ortsbezug]]="","",Referenztabelle_Eingabe[[#This Row],[Ortsbezug]])</f>
        <v/>
      </c>
      <c r="R281" s="20" t="str">
        <f>IF(Referenztabelle_Eingabe[[#This Row],[Haltestellen-ID]]="","",Referenztabelle_Eingabe[[#This Row],[Haltestellen-ID]])</f>
        <v/>
      </c>
      <c r="S28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1" s="20" t="str">
        <f>IF(Referenztabelle_Eingabe[[#This Row],[Gebühren-Informationen]]="","",Referenztabelle_Eingabe[[#This Row],[Gebühren-Informationen]])</f>
        <v/>
      </c>
      <c r="U281" s="20" t="str">
        <f>IF(Referenztabelle_Eingabe[[#This Row],[Maximale Parkdauer]]="","",Referenztabelle_Eingabe[[#This Row],[Maximale Parkdauer]])</f>
        <v/>
      </c>
      <c r="V28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1" s="20" t="str">
        <f>IF(Referenztabelle_Eingabe[[#This Row],[Foto-URL]]="","",Referenztabelle_Eingabe[[#This Row],[Foto-URL]])</f>
        <v/>
      </c>
      <c r="X281" s="20" t="str">
        <f>IF(Referenztabelle_Eingabe[[#This Row],[Webseite]]="","",Referenztabelle_Eingabe[[#This Row],[Webseite]])</f>
        <v/>
      </c>
      <c r="Y281" s="20" t="str">
        <f>IF(Referenztabelle_Eingabe[[#This Row],[Beschreibung]]="","",Referenztabelle_Eingabe[[#This Row],[Beschreibung]])</f>
        <v/>
      </c>
      <c r="Z281" s="20" t="str">
        <f>IF(Referenztabelle_Eingabe[[#This Row],[Schlagwort]]="","",Referenztabelle_Eingabe[[#This Row],[Schlagwort]])</f>
        <v/>
      </c>
    </row>
    <row r="282" spans="1:26" x14ac:dyDescent="0.25">
      <c r="A282" s="20" t="str">
        <f>IF(Referenztabelle_Eingabe[[#This Row],[ID]]="","",Referenztabelle_Eingabe[[#This Row],[ID]])</f>
        <v/>
      </c>
      <c r="B282" s="20" t="str">
        <f>IF(Referenztabelle_Eingabe[[#This Row],[Name]]="","",Referenztabelle_Eingabe[[#This Row],[Name]])</f>
        <v/>
      </c>
      <c r="C28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2" s="20" t="str">
        <f>IF(Referenztabelle_Eingabe[[#This Row],[Betreiber Name]]="","",Referenztabelle_Eingabe[[#This Row],[Betreiber Name]])</f>
        <v/>
      </c>
      <c r="F282" s="20" t="str">
        <f>IF(Referenztabelle_Eingabe[[#This Row],[Längengrad]]="","",Referenztabelle_Eingabe[[#This Row],[Längengrad]])</f>
        <v/>
      </c>
      <c r="G282" s="20" t="str">
        <f>IF(Referenztabelle_Eingabe[[#This Row],[Breitengrad]]="","",Referenztabelle_Eingabe[[#This Row],[Breitengrad]])</f>
        <v/>
      </c>
      <c r="H28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2" s="20" t="str">
        <f>IF(Referenztabelle_Eingabe[[#This Row],[Anzahl Stellplätze]]="","",Referenztabelle_Eingabe[[#This Row],[Anzahl Stellplätze]])</f>
        <v/>
      </c>
      <c r="J282" s="20" t="str">
        <f>IF(Referenztabelle_Eingabe[[#This Row],[Anzahl Stellplätze Lademöglichkeit]]="","",Referenztabelle_Eingabe[[#This Row],[Anzahl Stellplätze Lademöglichkeit]])</f>
        <v/>
      </c>
      <c r="K282" s="20" t="str">
        <f>IF(Referenztabelle_Eingabe[[#This Row],[Anzahl Stellplätze Lastenräder]]="","",Referenztabelle_Eingabe[[#This Row],[Anzahl Stellplätze Lastenräder]])</f>
        <v/>
      </c>
      <c r="L282" s="20" t="str">
        <f>IF(Referenztabelle_Eingabe[[#This Row],[Einfahrtshöhe]]="","",Referenztabelle_Eingabe[[#This Row],[Einfahrtshöhe]])</f>
        <v/>
      </c>
      <c r="M282" s="20" t="str">
        <f>IF(Referenztabelle_Eingabe[[#This Row],[Maximale Lenkerbreite]]="","",Referenztabelle_Eingabe[[#This Row],[Maximale Lenkerbreite]])</f>
        <v/>
      </c>
      <c r="N28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2" s="20" t="str">
        <f>IF(Referenztabelle_Eingabe[[#This Row],[Überwacht?]]="","",Referenztabelle_Eingabe[[#This Row],[Überwacht?]])</f>
        <v/>
      </c>
      <c r="P282" s="20" t="str">
        <f>IF(Referenztabelle_Eingabe[[#This Row],[Überdacht?]]="","",
IF(Referenztabelle_Eingabe[[#This Row],[Überdacht?]]=TRUE,"true",
IF(Referenztabelle_Eingabe[[#This Row],[Überdacht?]]=FALSE,"false")))</f>
        <v/>
      </c>
      <c r="Q282" s="20" t="str">
        <f>IF(Referenztabelle_Eingabe[[#This Row],[Ortsbezug]]="","",Referenztabelle_Eingabe[[#This Row],[Ortsbezug]])</f>
        <v/>
      </c>
      <c r="R282" s="20" t="str">
        <f>IF(Referenztabelle_Eingabe[[#This Row],[Haltestellen-ID]]="","",Referenztabelle_Eingabe[[#This Row],[Haltestellen-ID]])</f>
        <v/>
      </c>
      <c r="S28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2" s="20" t="str">
        <f>IF(Referenztabelle_Eingabe[[#This Row],[Gebühren-Informationen]]="","",Referenztabelle_Eingabe[[#This Row],[Gebühren-Informationen]])</f>
        <v/>
      </c>
      <c r="U282" s="20" t="str">
        <f>IF(Referenztabelle_Eingabe[[#This Row],[Maximale Parkdauer]]="","",Referenztabelle_Eingabe[[#This Row],[Maximale Parkdauer]])</f>
        <v/>
      </c>
      <c r="V28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2" s="20" t="str">
        <f>IF(Referenztabelle_Eingabe[[#This Row],[Foto-URL]]="","",Referenztabelle_Eingabe[[#This Row],[Foto-URL]])</f>
        <v/>
      </c>
      <c r="X282" s="20" t="str">
        <f>IF(Referenztabelle_Eingabe[[#This Row],[Webseite]]="","",Referenztabelle_Eingabe[[#This Row],[Webseite]])</f>
        <v/>
      </c>
      <c r="Y282" s="20" t="str">
        <f>IF(Referenztabelle_Eingabe[[#This Row],[Beschreibung]]="","",Referenztabelle_Eingabe[[#This Row],[Beschreibung]])</f>
        <v/>
      </c>
      <c r="Z282" s="20" t="str">
        <f>IF(Referenztabelle_Eingabe[[#This Row],[Schlagwort]]="","",Referenztabelle_Eingabe[[#This Row],[Schlagwort]])</f>
        <v/>
      </c>
    </row>
    <row r="283" spans="1:26" x14ac:dyDescent="0.25">
      <c r="A283" s="20" t="str">
        <f>IF(Referenztabelle_Eingabe[[#This Row],[ID]]="","",Referenztabelle_Eingabe[[#This Row],[ID]])</f>
        <v/>
      </c>
      <c r="B283" s="20" t="str">
        <f>IF(Referenztabelle_Eingabe[[#This Row],[Name]]="","",Referenztabelle_Eingabe[[#This Row],[Name]])</f>
        <v/>
      </c>
      <c r="C28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3" s="20" t="str">
        <f>IF(Referenztabelle_Eingabe[[#This Row],[Betreiber Name]]="","",Referenztabelle_Eingabe[[#This Row],[Betreiber Name]])</f>
        <v/>
      </c>
      <c r="F283" s="20" t="str">
        <f>IF(Referenztabelle_Eingabe[[#This Row],[Längengrad]]="","",Referenztabelle_Eingabe[[#This Row],[Längengrad]])</f>
        <v/>
      </c>
      <c r="G283" s="20" t="str">
        <f>IF(Referenztabelle_Eingabe[[#This Row],[Breitengrad]]="","",Referenztabelle_Eingabe[[#This Row],[Breitengrad]])</f>
        <v/>
      </c>
      <c r="H28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3" s="20" t="str">
        <f>IF(Referenztabelle_Eingabe[[#This Row],[Anzahl Stellplätze]]="","",Referenztabelle_Eingabe[[#This Row],[Anzahl Stellplätze]])</f>
        <v/>
      </c>
      <c r="J283" s="20" t="str">
        <f>IF(Referenztabelle_Eingabe[[#This Row],[Anzahl Stellplätze Lademöglichkeit]]="","",Referenztabelle_Eingabe[[#This Row],[Anzahl Stellplätze Lademöglichkeit]])</f>
        <v/>
      </c>
      <c r="K283" s="20" t="str">
        <f>IF(Referenztabelle_Eingabe[[#This Row],[Anzahl Stellplätze Lastenräder]]="","",Referenztabelle_Eingabe[[#This Row],[Anzahl Stellplätze Lastenräder]])</f>
        <v/>
      </c>
      <c r="L283" s="20" t="str">
        <f>IF(Referenztabelle_Eingabe[[#This Row],[Einfahrtshöhe]]="","",Referenztabelle_Eingabe[[#This Row],[Einfahrtshöhe]])</f>
        <v/>
      </c>
      <c r="M283" s="20" t="str">
        <f>IF(Referenztabelle_Eingabe[[#This Row],[Maximale Lenkerbreite]]="","",Referenztabelle_Eingabe[[#This Row],[Maximale Lenkerbreite]])</f>
        <v/>
      </c>
      <c r="N28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3" s="20" t="str">
        <f>IF(Referenztabelle_Eingabe[[#This Row],[Überwacht?]]="","",Referenztabelle_Eingabe[[#This Row],[Überwacht?]])</f>
        <v/>
      </c>
      <c r="P283" s="20" t="str">
        <f>IF(Referenztabelle_Eingabe[[#This Row],[Überdacht?]]="","",
IF(Referenztabelle_Eingabe[[#This Row],[Überdacht?]]=TRUE,"true",
IF(Referenztabelle_Eingabe[[#This Row],[Überdacht?]]=FALSE,"false")))</f>
        <v/>
      </c>
      <c r="Q283" s="20" t="str">
        <f>IF(Referenztabelle_Eingabe[[#This Row],[Ortsbezug]]="","",Referenztabelle_Eingabe[[#This Row],[Ortsbezug]])</f>
        <v/>
      </c>
      <c r="R283" s="20" t="str">
        <f>IF(Referenztabelle_Eingabe[[#This Row],[Haltestellen-ID]]="","",Referenztabelle_Eingabe[[#This Row],[Haltestellen-ID]])</f>
        <v/>
      </c>
      <c r="S28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3" s="20" t="str">
        <f>IF(Referenztabelle_Eingabe[[#This Row],[Gebühren-Informationen]]="","",Referenztabelle_Eingabe[[#This Row],[Gebühren-Informationen]])</f>
        <v/>
      </c>
      <c r="U283" s="20" t="str">
        <f>IF(Referenztabelle_Eingabe[[#This Row],[Maximale Parkdauer]]="","",Referenztabelle_Eingabe[[#This Row],[Maximale Parkdauer]])</f>
        <v/>
      </c>
      <c r="V28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3" s="20" t="str">
        <f>IF(Referenztabelle_Eingabe[[#This Row],[Foto-URL]]="","",Referenztabelle_Eingabe[[#This Row],[Foto-URL]])</f>
        <v/>
      </c>
      <c r="X283" s="20" t="str">
        <f>IF(Referenztabelle_Eingabe[[#This Row],[Webseite]]="","",Referenztabelle_Eingabe[[#This Row],[Webseite]])</f>
        <v/>
      </c>
      <c r="Y283" s="20" t="str">
        <f>IF(Referenztabelle_Eingabe[[#This Row],[Beschreibung]]="","",Referenztabelle_Eingabe[[#This Row],[Beschreibung]])</f>
        <v/>
      </c>
      <c r="Z283" s="20" t="str">
        <f>IF(Referenztabelle_Eingabe[[#This Row],[Schlagwort]]="","",Referenztabelle_Eingabe[[#This Row],[Schlagwort]])</f>
        <v/>
      </c>
    </row>
    <row r="284" spans="1:26" x14ac:dyDescent="0.25">
      <c r="A284" s="20" t="str">
        <f>IF(Referenztabelle_Eingabe[[#This Row],[ID]]="","",Referenztabelle_Eingabe[[#This Row],[ID]])</f>
        <v/>
      </c>
      <c r="B284" s="20" t="str">
        <f>IF(Referenztabelle_Eingabe[[#This Row],[Name]]="","",Referenztabelle_Eingabe[[#This Row],[Name]])</f>
        <v/>
      </c>
      <c r="C28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4" s="20" t="str">
        <f>IF(Referenztabelle_Eingabe[[#This Row],[Betreiber Name]]="","",Referenztabelle_Eingabe[[#This Row],[Betreiber Name]])</f>
        <v/>
      </c>
      <c r="F284" s="20" t="str">
        <f>IF(Referenztabelle_Eingabe[[#This Row],[Längengrad]]="","",Referenztabelle_Eingabe[[#This Row],[Längengrad]])</f>
        <v/>
      </c>
      <c r="G284" s="20" t="str">
        <f>IF(Referenztabelle_Eingabe[[#This Row],[Breitengrad]]="","",Referenztabelle_Eingabe[[#This Row],[Breitengrad]])</f>
        <v/>
      </c>
      <c r="H28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4" s="20" t="str">
        <f>IF(Referenztabelle_Eingabe[[#This Row],[Anzahl Stellplätze]]="","",Referenztabelle_Eingabe[[#This Row],[Anzahl Stellplätze]])</f>
        <v/>
      </c>
      <c r="J284" s="20" t="str">
        <f>IF(Referenztabelle_Eingabe[[#This Row],[Anzahl Stellplätze Lademöglichkeit]]="","",Referenztabelle_Eingabe[[#This Row],[Anzahl Stellplätze Lademöglichkeit]])</f>
        <v/>
      </c>
      <c r="K284" s="20" t="str">
        <f>IF(Referenztabelle_Eingabe[[#This Row],[Anzahl Stellplätze Lastenräder]]="","",Referenztabelle_Eingabe[[#This Row],[Anzahl Stellplätze Lastenräder]])</f>
        <v/>
      </c>
      <c r="L284" s="20" t="str">
        <f>IF(Referenztabelle_Eingabe[[#This Row],[Einfahrtshöhe]]="","",Referenztabelle_Eingabe[[#This Row],[Einfahrtshöhe]])</f>
        <v/>
      </c>
      <c r="M284" s="20" t="str">
        <f>IF(Referenztabelle_Eingabe[[#This Row],[Maximale Lenkerbreite]]="","",Referenztabelle_Eingabe[[#This Row],[Maximale Lenkerbreite]])</f>
        <v/>
      </c>
      <c r="N28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4" s="20" t="str">
        <f>IF(Referenztabelle_Eingabe[[#This Row],[Überwacht?]]="","",Referenztabelle_Eingabe[[#This Row],[Überwacht?]])</f>
        <v/>
      </c>
      <c r="P284" s="20" t="str">
        <f>IF(Referenztabelle_Eingabe[[#This Row],[Überdacht?]]="","",
IF(Referenztabelle_Eingabe[[#This Row],[Überdacht?]]=TRUE,"true",
IF(Referenztabelle_Eingabe[[#This Row],[Überdacht?]]=FALSE,"false")))</f>
        <v/>
      </c>
      <c r="Q284" s="20" t="str">
        <f>IF(Referenztabelle_Eingabe[[#This Row],[Ortsbezug]]="","",Referenztabelle_Eingabe[[#This Row],[Ortsbezug]])</f>
        <v/>
      </c>
      <c r="R284" s="20" t="str">
        <f>IF(Referenztabelle_Eingabe[[#This Row],[Haltestellen-ID]]="","",Referenztabelle_Eingabe[[#This Row],[Haltestellen-ID]])</f>
        <v/>
      </c>
      <c r="S28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4" s="20" t="str">
        <f>IF(Referenztabelle_Eingabe[[#This Row],[Gebühren-Informationen]]="","",Referenztabelle_Eingabe[[#This Row],[Gebühren-Informationen]])</f>
        <v/>
      </c>
      <c r="U284" s="20" t="str">
        <f>IF(Referenztabelle_Eingabe[[#This Row],[Maximale Parkdauer]]="","",Referenztabelle_Eingabe[[#This Row],[Maximale Parkdauer]])</f>
        <v/>
      </c>
      <c r="V28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4" s="20" t="str">
        <f>IF(Referenztabelle_Eingabe[[#This Row],[Foto-URL]]="","",Referenztabelle_Eingabe[[#This Row],[Foto-URL]])</f>
        <v/>
      </c>
      <c r="X284" s="20" t="str">
        <f>IF(Referenztabelle_Eingabe[[#This Row],[Webseite]]="","",Referenztabelle_Eingabe[[#This Row],[Webseite]])</f>
        <v/>
      </c>
      <c r="Y284" s="20" t="str">
        <f>IF(Referenztabelle_Eingabe[[#This Row],[Beschreibung]]="","",Referenztabelle_Eingabe[[#This Row],[Beschreibung]])</f>
        <v/>
      </c>
      <c r="Z284" s="20" t="str">
        <f>IF(Referenztabelle_Eingabe[[#This Row],[Schlagwort]]="","",Referenztabelle_Eingabe[[#This Row],[Schlagwort]])</f>
        <v/>
      </c>
    </row>
    <row r="285" spans="1:26" x14ac:dyDescent="0.25">
      <c r="A285" s="20" t="str">
        <f>IF(Referenztabelle_Eingabe[[#This Row],[ID]]="","",Referenztabelle_Eingabe[[#This Row],[ID]])</f>
        <v/>
      </c>
      <c r="B285" s="20" t="str">
        <f>IF(Referenztabelle_Eingabe[[#This Row],[Name]]="","",Referenztabelle_Eingabe[[#This Row],[Name]])</f>
        <v/>
      </c>
      <c r="C28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5" s="20" t="str">
        <f>IF(Referenztabelle_Eingabe[[#This Row],[Betreiber Name]]="","",Referenztabelle_Eingabe[[#This Row],[Betreiber Name]])</f>
        <v/>
      </c>
      <c r="F285" s="20" t="str">
        <f>IF(Referenztabelle_Eingabe[[#This Row],[Längengrad]]="","",Referenztabelle_Eingabe[[#This Row],[Längengrad]])</f>
        <v/>
      </c>
      <c r="G285" s="20" t="str">
        <f>IF(Referenztabelle_Eingabe[[#This Row],[Breitengrad]]="","",Referenztabelle_Eingabe[[#This Row],[Breitengrad]])</f>
        <v/>
      </c>
      <c r="H28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5" s="20" t="str">
        <f>IF(Referenztabelle_Eingabe[[#This Row],[Anzahl Stellplätze]]="","",Referenztabelle_Eingabe[[#This Row],[Anzahl Stellplätze]])</f>
        <v/>
      </c>
      <c r="J285" s="20" t="str">
        <f>IF(Referenztabelle_Eingabe[[#This Row],[Anzahl Stellplätze Lademöglichkeit]]="","",Referenztabelle_Eingabe[[#This Row],[Anzahl Stellplätze Lademöglichkeit]])</f>
        <v/>
      </c>
      <c r="K285" s="20" t="str">
        <f>IF(Referenztabelle_Eingabe[[#This Row],[Anzahl Stellplätze Lastenräder]]="","",Referenztabelle_Eingabe[[#This Row],[Anzahl Stellplätze Lastenräder]])</f>
        <v/>
      </c>
      <c r="L285" s="20" t="str">
        <f>IF(Referenztabelle_Eingabe[[#This Row],[Einfahrtshöhe]]="","",Referenztabelle_Eingabe[[#This Row],[Einfahrtshöhe]])</f>
        <v/>
      </c>
      <c r="M285" s="20" t="str">
        <f>IF(Referenztabelle_Eingabe[[#This Row],[Maximale Lenkerbreite]]="","",Referenztabelle_Eingabe[[#This Row],[Maximale Lenkerbreite]])</f>
        <v/>
      </c>
      <c r="N28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5" s="20" t="str">
        <f>IF(Referenztabelle_Eingabe[[#This Row],[Überwacht?]]="","",Referenztabelle_Eingabe[[#This Row],[Überwacht?]])</f>
        <v/>
      </c>
      <c r="P285" s="20" t="str">
        <f>IF(Referenztabelle_Eingabe[[#This Row],[Überdacht?]]="","",
IF(Referenztabelle_Eingabe[[#This Row],[Überdacht?]]=TRUE,"true",
IF(Referenztabelle_Eingabe[[#This Row],[Überdacht?]]=FALSE,"false")))</f>
        <v/>
      </c>
      <c r="Q285" s="20" t="str">
        <f>IF(Referenztabelle_Eingabe[[#This Row],[Ortsbezug]]="","",Referenztabelle_Eingabe[[#This Row],[Ortsbezug]])</f>
        <v/>
      </c>
      <c r="R285" s="20" t="str">
        <f>IF(Referenztabelle_Eingabe[[#This Row],[Haltestellen-ID]]="","",Referenztabelle_Eingabe[[#This Row],[Haltestellen-ID]])</f>
        <v/>
      </c>
      <c r="S28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5" s="20" t="str">
        <f>IF(Referenztabelle_Eingabe[[#This Row],[Gebühren-Informationen]]="","",Referenztabelle_Eingabe[[#This Row],[Gebühren-Informationen]])</f>
        <v/>
      </c>
      <c r="U285" s="20" t="str">
        <f>IF(Referenztabelle_Eingabe[[#This Row],[Maximale Parkdauer]]="","",Referenztabelle_Eingabe[[#This Row],[Maximale Parkdauer]])</f>
        <v/>
      </c>
      <c r="V28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5" s="20" t="str">
        <f>IF(Referenztabelle_Eingabe[[#This Row],[Foto-URL]]="","",Referenztabelle_Eingabe[[#This Row],[Foto-URL]])</f>
        <v/>
      </c>
      <c r="X285" s="20" t="str">
        <f>IF(Referenztabelle_Eingabe[[#This Row],[Webseite]]="","",Referenztabelle_Eingabe[[#This Row],[Webseite]])</f>
        <v/>
      </c>
      <c r="Y285" s="20" t="str">
        <f>IF(Referenztabelle_Eingabe[[#This Row],[Beschreibung]]="","",Referenztabelle_Eingabe[[#This Row],[Beschreibung]])</f>
        <v/>
      </c>
      <c r="Z285" s="20" t="str">
        <f>IF(Referenztabelle_Eingabe[[#This Row],[Schlagwort]]="","",Referenztabelle_Eingabe[[#This Row],[Schlagwort]])</f>
        <v/>
      </c>
    </row>
    <row r="286" spans="1:26" x14ac:dyDescent="0.25">
      <c r="A286" s="20" t="str">
        <f>IF(Referenztabelle_Eingabe[[#This Row],[ID]]="","",Referenztabelle_Eingabe[[#This Row],[ID]])</f>
        <v/>
      </c>
      <c r="B286" s="20" t="str">
        <f>IF(Referenztabelle_Eingabe[[#This Row],[Name]]="","",Referenztabelle_Eingabe[[#This Row],[Name]])</f>
        <v/>
      </c>
      <c r="C28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6" s="20" t="str">
        <f>IF(Referenztabelle_Eingabe[[#This Row],[Betreiber Name]]="","",Referenztabelle_Eingabe[[#This Row],[Betreiber Name]])</f>
        <v/>
      </c>
      <c r="F286" s="20" t="str">
        <f>IF(Referenztabelle_Eingabe[[#This Row],[Längengrad]]="","",Referenztabelle_Eingabe[[#This Row],[Längengrad]])</f>
        <v/>
      </c>
      <c r="G286" s="20" t="str">
        <f>IF(Referenztabelle_Eingabe[[#This Row],[Breitengrad]]="","",Referenztabelle_Eingabe[[#This Row],[Breitengrad]])</f>
        <v/>
      </c>
      <c r="H28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6" s="20" t="str">
        <f>IF(Referenztabelle_Eingabe[[#This Row],[Anzahl Stellplätze]]="","",Referenztabelle_Eingabe[[#This Row],[Anzahl Stellplätze]])</f>
        <v/>
      </c>
      <c r="J286" s="20" t="str">
        <f>IF(Referenztabelle_Eingabe[[#This Row],[Anzahl Stellplätze Lademöglichkeit]]="","",Referenztabelle_Eingabe[[#This Row],[Anzahl Stellplätze Lademöglichkeit]])</f>
        <v/>
      </c>
      <c r="K286" s="20" t="str">
        <f>IF(Referenztabelle_Eingabe[[#This Row],[Anzahl Stellplätze Lastenräder]]="","",Referenztabelle_Eingabe[[#This Row],[Anzahl Stellplätze Lastenräder]])</f>
        <v/>
      </c>
      <c r="L286" s="20" t="str">
        <f>IF(Referenztabelle_Eingabe[[#This Row],[Einfahrtshöhe]]="","",Referenztabelle_Eingabe[[#This Row],[Einfahrtshöhe]])</f>
        <v/>
      </c>
      <c r="M286" s="20" t="str">
        <f>IF(Referenztabelle_Eingabe[[#This Row],[Maximale Lenkerbreite]]="","",Referenztabelle_Eingabe[[#This Row],[Maximale Lenkerbreite]])</f>
        <v/>
      </c>
      <c r="N28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6" s="20" t="str">
        <f>IF(Referenztabelle_Eingabe[[#This Row],[Überwacht?]]="","",Referenztabelle_Eingabe[[#This Row],[Überwacht?]])</f>
        <v/>
      </c>
      <c r="P286" s="20" t="str">
        <f>IF(Referenztabelle_Eingabe[[#This Row],[Überdacht?]]="","",
IF(Referenztabelle_Eingabe[[#This Row],[Überdacht?]]=TRUE,"true",
IF(Referenztabelle_Eingabe[[#This Row],[Überdacht?]]=FALSE,"false")))</f>
        <v/>
      </c>
      <c r="Q286" s="20" t="str">
        <f>IF(Referenztabelle_Eingabe[[#This Row],[Ortsbezug]]="","",Referenztabelle_Eingabe[[#This Row],[Ortsbezug]])</f>
        <v/>
      </c>
      <c r="R286" s="20" t="str">
        <f>IF(Referenztabelle_Eingabe[[#This Row],[Haltestellen-ID]]="","",Referenztabelle_Eingabe[[#This Row],[Haltestellen-ID]])</f>
        <v/>
      </c>
      <c r="S28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6" s="20" t="str">
        <f>IF(Referenztabelle_Eingabe[[#This Row],[Gebühren-Informationen]]="","",Referenztabelle_Eingabe[[#This Row],[Gebühren-Informationen]])</f>
        <v/>
      </c>
      <c r="U286" s="20" t="str">
        <f>IF(Referenztabelle_Eingabe[[#This Row],[Maximale Parkdauer]]="","",Referenztabelle_Eingabe[[#This Row],[Maximale Parkdauer]])</f>
        <v/>
      </c>
      <c r="V28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6" s="20" t="str">
        <f>IF(Referenztabelle_Eingabe[[#This Row],[Foto-URL]]="","",Referenztabelle_Eingabe[[#This Row],[Foto-URL]])</f>
        <v/>
      </c>
      <c r="X286" s="20" t="str">
        <f>IF(Referenztabelle_Eingabe[[#This Row],[Webseite]]="","",Referenztabelle_Eingabe[[#This Row],[Webseite]])</f>
        <v/>
      </c>
      <c r="Y286" s="20" t="str">
        <f>IF(Referenztabelle_Eingabe[[#This Row],[Beschreibung]]="","",Referenztabelle_Eingabe[[#This Row],[Beschreibung]])</f>
        <v/>
      </c>
      <c r="Z286" s="20" t="str">
        <f>IF(Referenztabelle_Eingabe[[#This Row],[Schlagwort]]="","",Referenztabelle_Eingabe[[#This Row],[Schlagwort]])</f>
        <v/>
      </c>
    </row>
    <row r="287" spans="1:26" x14ac:dyDescent="0.25">
      <c r="A287" s="20" t="str">
        <f>IF(Referenztabelle_Eingabe[[#This Row],[ID]]="","",Referenztabelle_Eingabe[[#This Row],[ID]])</f>
        <v/>
      </c>
      <c r="B287" s="20" t="str">
        <f>IF(Referenztabelle_Eingabe[[#This Row],[Name]]="","",Referenztabelle_Eingabe[[#This Row],[Name]])</f>
        <v/>
      </c>
      <c r="C28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7" s="20" t="str">
        <f>IF(Referenztabelle_Eingabe[[#This Row],[Betreiber Name]]="","",Referenztabelle_Eingabe[[#This Row],[Betreiber Name]])</f>
        <v/>
      </c>
      <c r="F287" s="20" t="str">
        <f>IF(Referenztabelle_Eingabe[[#This Row],[Längengrad]]="","",Referenztabelle_Eingabe[[#This Row],[Längengrad]])</f>
        <v/>
      </c>
      <c r="G287" s="20" t="str">
        <f>IF(Referenztabelle_Eingabe[[#This Row],[Breitengrad]]="","",Referenztabelle_Eingabe[[#This Row],[Breitengrad]])</f>
        <v/>
      </c>
      <c r="H28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7" s="20" t="str">
        <f>IF(Referenztabelle_Eingabe[[#This Row],[Anzahl Stellplätze]]="","",Referenztabelle_Eingabe[[#This Row],[Anzahl Stellplätze]])</f>
        <v/>
      </c>
      <c r="J287" s="20" t="str">
        <f>IF(Referenztabelle_Eingabe[[#This Row],[Anzahl Stellplätze Lademöglichkeit]]="","",Referenztabelle_Eingabe[[#This Row],[Anzahl Stellplätze Lademöglichkeit]])</f>
        <v/>
      </c>
      <c r="K287" s="20" t="str">
        <f>IF(Referenztabelle_Eingabe[[#This Row],[Anzahl Stellplätze Lastenräder]]="","",Referenztabelle_Eingabe[[#This Row],[Anzahl Stellplätze Lastenräder]])</f>
        <v/>
      </c>
      <c r="L287" s="20" t="str">
        <f>IF(Referenztabelle_Eingabe[[#This Row],[Einfahrtshöhe]]="","",Referenztabelle_Eingabe[[#This Row],[Einfahrtshöhe]])</f>
        <v/>
      </c>
      <c r="M287" s="20" t="str">
        <f>IF(Referenztabelle_Eingabe[[#This Row],[Maximale Lenkerbreite]]="","",Referenztabelle_Eingabe[[#This Row],[Maximale Lenkerbreite]])</f>
        <v/>
      </c>
      <c r="N28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7" s="20" t="str">
        <f>IF(Referenztabelle_Eingabe[[#This Row],[Überwacht?]]="","",Referenztabelle_Eingabe[[#This Row],[Überwacht?]])</f>
        <v/>
      </c>
      <c r="P287" s="20" t="str">
        <f>IF(Referenztabelle_Eingabe[[#This Row],[Überdacht?]]="","",
IF(Referenztabelle_Eingabe[[#This Row],[Überdacht?]]=TRUE,"true",
IF(Referenztabelle_Eingabe[[#This Row],[Überdacht?]]=FALSE,"false")))</f>
        <v/>
      </c>
      <c r="Q287" s="20" t="str">
        <f>IF(Referenztabelle_Eingabe[[#This Row],[Ortsbezug]]="","",Referenztabelle_Eingabe[[#This Row],[Ortsbezug]])</f>
        <v/>
      </c>
      <c r="R287" s="20" t="str">
        <f>IF(Referenztabelle_Eingabe[[#This Row],[Haltestellen-ID]]="","",Referenztabelle_Eingabe[[#This Row],[Haltestellen-ID]])</f>
        <v/>
      </c>
      <c r="S28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7" s="20" t="str">
        <f>IF(Referenztabelle_Eingabe[[#This Row],[Gebühren-Informationen]]="","",Referenztabelle_Eingabe[[#This Row],[Gebühren-Informationen]])</f>
        <v/>
      </c>
      <c r="U287" s="20" t="str">
        <f>IF(Referenztabelle_Eingabe[[#This Row],[Maximale Parkdauer]]="","",Referenztabelle_Eingabe[[#This Row],[Maximale Parkdauer]])</f>
        <v/>
      </c>
      <c r="V28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7" s="20" t="str">
        <f>IF(Referenztabelle_Eingabe[[#This Row],[Foto-URL]]="","",Referenztabelle_Eingabe[[#This Row],[Foto-URL]])</f>
        <v/>
      </c>
      <c r="X287" s="20" t="str">
        <f>IF(Referenztabelle_Eingabe[[#This Row],[Webseite]]="","",Referenztabelle_Eingabe[[#This Row],[Webseite]])</f>
        <v/>
      </c>
      <c r="Y287" s="20" t="str">
        <f>IF(Referenztabelle_Eingabe[[#This Row],[Beschreibung]]="","",Referenztabelle_Eingabe[[#This Row],[Beschreibung]])</f>
        <v/>
      </c>
      <c r="Z287" s="20" t="str">
        <f>IF(Referenztabelle_Eingabe[[#This Row],[Schlagwort]]="","",Referenztabelle_Eingabe[[#This Row],[Schlagwort]])</f>
        <v/>
      </c>
    </row>
    <row r="288" spans="1:26" x14ac:dyDescent="0.25">
      <c r="A288" s="20" t="str">
        <f>IF(Referenztabelle_Eingabe[[#This Row],[ID]]="","",Referenztabelle_Eingabe[[#This Row],[ID]])</f>
        <v/>
      </c>
      <c r="B288" s="20" t="str">
        <f>IF(Referenztabelle_Eingabe[[#This Row],[Name]]="","",Referenztabelle_Eingabe[[#This Row],[Name]])</f>
        <v/>
      </c>
      <c r="C28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8" s="20" t="str">
        <f>IF(Referenztabelle_Eingabe[[#This Row],[Betreiber Name]]="","",Referenztabelle_Eingabe[[#This Row],[Betreiber Name]])</f>
        <v/>
      </c>
      <c r="F288" s="20" t="str">
        <f>IF(Referenztabelle_Eingabe[[#This Row],[Längengrad]]="","",Referenztabelle_Eingabe[[#This Row],[Längengrad]])</f>
        <v/>
      </c>
      <c r="G288" s="20" t="str">
        <f>IF(Referenztabelle_Eingabe[[#This Row],[Breitengrad]]="","",Referenztabelle_Eingabe[[#This Row],[Breitengrad]])</f>
        <v/>
      </c>
      <c r="H28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8" s="20" t="str">
        <f>IF(Referenztabelle_Eingabe[[#This Row],[Anzahl Stellplätze]]="","",Referenztabelle_Eingabe[[#This Row],[Anzahl Stellplätze]])</f>
        <v/>
      </c>
      <c r="J288" s="20" t="str">
        <f>IF(Referenztabelle_Eingabe[[#This Row],[Anzahl Stellplätze Lademöglichkeit]]="","",Referenztabelle_Eingabe[[#This Row],[Anzahl Stellplätze Lademöglichkeit]])</f>
        <v/>
      </c>
      <c r="K288" s="20" t="str">
        <f>IF(Referenztabelle_Eingabe[[#This Row],[Anzahl Stellplätze Lastenräder]]="","",Referenztabelle_Eingabe[[#This Row],[Anzahl Stellplätze Lastenräder]])</f>
        <v/>
      </c>
      <c r="L288" s="20" t="str">
        <f>IF(Referenztabelle_Eingabe[[#This Row],[Einfahrtshöhe]]="","",Referenztabelle_Eingabe[[#This Row],[Einfahrtshöhe]])</f>
        <v/>
      </c>
      <c r="M288" s="20" t="str">
        <f>IF(Referenztabelle_Eingabe[[#This Row],[Maximale Lenkerbreite]]="","",Referenztabelle_Eingabe[[#This Row],[Maximale Lenkerbreite]])</f>
        <v/>
      </c>
      <c r="N28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8" s="20" t="str">
        <f>IF(Referenztabelle_Eingabe[[#This Row],[Überwacht?]]="","",Referenztabelle_Eingabe[[#This Row],[Überwacht?]])</f>
        <v/>
      </c>
      <c r="P288" s="20" t="str">
        <f>IF(Referenztabelle_Eingabe[[#This Row],[Überdacht?]]="","",
IF(Referenztabelle_Eingabe[[#This Row],[Überdacht?]]=TRUE,"true",
IF(Referenztabelle_Eingabe[[#This Row],[Überdacht?]]=FALSE,"false")))</f>
        <v/>
      </c>
      <c r="Q288" s="20" t="str">
        <f>IF(Referenztabelle_Eingabe[[#This Row],[Ortsbezug]]="","",Referenztabelle_Eingabe[[#This Row],[Ortsbezug]])</f>
        <v/>
      </c>
      <c r="R288" s="20" t="str">
        <f>IF(Referenztabelle_Eingabe[[#This Row],[Haltestellen-ID]]="","",Referenztabelle_Eingabe[[#This Row],[Haltestellen-ID]])</f>
        <v/>
      </c>
      <c r="S28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8" s="20" t="str">
        <f>IF(Referenztabelle_Eingabe[[#This Row],[Gebühren-Informationen]]="","",Referenztabelle_Eingabe[[#This Row],[Gebühren-Informationen]])</f>
        <v/>
      </c>
      <c r="U288" s="20" t="str">
        <f>IF(Referenztabelle_Eingabe[[#This Row],[Maximale Parkdauer]]="","",Referenztabelle_Eingabe[[#This Row],[Maximale Parkdauer]])</f>
        <v/>
      </c>
      <c r="V28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8" s="20" t="str">
        <f>IF(Referenztabelle_Eingabe[[#This Row],[Foto-URL]]="","",Referenztabelle_Eingabe[[#This Row],[Foto-URL]])</f>
        <v/>
      </c>
      <c r="X288" s="20" t="str">
        <f>IF(Referenztabelle_Eingabe[[#This Row],[Webseite]]="","",Referenztabelle_Eingabe[[#This Row],[Webseite]])</f>
        <v/>
      </c>
      <c r="Y288" s="20" t="str">
        <f>IF(Referenztabelle_Eingabe[[#This Row],[Beschreibung]]="","",Referenztabelle_Eingabe[[#This Row],[Beschreibung]])</f>
        <v/>
      </c>
      <c r="Z288" s="20" t="str">
        <f>IF(Referenztabelle_Eingabe[[#This Row],[Schlagwort]]="","",Referenztabelle_Eingabe[[#This Row],[Schlagwort]])</f>
        <v/>
      </c>
    </row>
    <row r="289" spans="1:26" x14ac:dyDescent="0.25">
      <c r="A289" s="20" t="str">
        <f>IF(Referenztabelle_Eingabe[[#This Row],[ID]]="","",Referenztabelle_Eingabe[[#This Row],[ID]])</f>
        <v/>
      </c>
      <c r="B289" s="20" t="str">
        <f>IF(Referenztabelle_Eingabe[[#This Row],[Name]]="","",Referenztabelle_Eingabe[[#This Row],[Name]])</f>
        <v/>
      </c>
      <c r="C28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8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89" s="20" t="str">
        <f>IF(Referenztabelle_Eingabe[[#This Row],[Betreiber Name]]="","",Referenztabelle_Eingabe[[#This Row],[Betreiber Name]])</f>
        <v/>
      </c>
      <c r="F289" s="20" t="str">
        <f>IF(Referenztabelle_Eingabe[[#This Row],[Längengrad]]="","",Referenztabelle_Eingabe[[#This Row],[Längengrad]])</f>
        <v/>
      </c>
      <c r="G289" s="20" t="str">
        <f>IF(Referenztabelle_Eingabe[[#This Row],[Breitengrad]]="","",Referenztabelle_Eingabe[[#This Row],[Breitengrad]])</f>
        <v/>
      </c>
      <c r="H28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89" s="20" t="str">
        <f>IF(Referenztabelle_Eingabe[[#This Row],[Anzahl Stellplätze]]="","",Referenztabelle_Eingabe[[#This Row],[Anzahl Stellplätze]])</f>
        <v/>
      </c>
      <c r="J289" s="20" t="str">
        <f>IF(Referenztabelle_Eingabe[[#This Row],[Anzahl Stellplätze Lademöglichkeit]]="","",Referenztabelle_Eingabe[[#This Row],[Anzahl Stellplätze Lademöglichkeit]])</f>
        <v/>
      </c>
      <c r="K289" s="20" t="str">
        <f>IF(Referenztabelle_Eingabe[[#This Row],[Anzahl Stellplätze Lastenräder]]="","",Referenztabelle_Eingabe[[#This Row],[Anzahl Stellplätze Lastenräder]])</f>
        <v/>
      </c>
      <c r="L289" s="20" t="str">
        <f>IF(Referenztabelle_Eingabe[[#This Row],[Einfahrtshöhe]]="","",Referenztabelle_Eingabe[[#This Row],[Einfahrtshöhe]])</f>
        <v/>
      </c>
      <c r="M289" s="20" t="str">
        <f>IF(Referenztabelle_Eingabe[[#This Row],[Maximale Lenkerbreite]]="","",Referenztabelle_Eingabe[[#This Row],[Maximale Lenkerbreite]])</f>
        <v/>
      </c>
      <c r="N28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89" s="20" t="str">
        <f>IF(Referenztabelle_Eingabe[[#This Row],[Überwacht?]]="","",Referenztabelle_Eingabe[[#This Row],[Überwacht?]])</f>
        <v/>
      </c>
      <c r="P289" s="20" t="str">
        <f>IF(Referenztabelle_Eingabe[[#This Row],[Überdacht?]]="","",
IF(Referenztabelle_Eingabe[[#This Row],[Überdacht?]]=TRUE,"true",
IF(Referenztabelle_Eingabe[[#This Row],[Überdacht?]]=FALSE,"false")))</f>
        <v/>
      </c>
      <c r="Q289" s="20" t="str">
        <f>IF(Referenztabelle_Eingabe[[#This Row],[Ortsbezug]]="","",Referenztabelle_Eingabe[[#This Row],[Ortsbezug]])</f>
        <v/>
      </c>
      <c r="R289" s="20" t="str">
        <f>IF(Referenztabelle_Eingabe[[#This Row],[Haltestellen-ID]]="","",Referenztabelle_Eingabe[[#This Row],[Haltestellen-ID]])</f>
        <v/>
      </c>
      <c r="S28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89" s="20" t="str">
        <f>IF(Referenztabelle_Eingabe[[#This Row],[Gebühren-Informationen]]="","",Referenztabelle_Eingabe[[#This Row],[Gebühren-Informationen]])</f>
        <v/>
      </c>
      <c r="U289" s="20" t="str">
        <f>IF(Referenztabelle_Eingabe[[#This Row],[Maximale Parkdauer]]="","",Referenztabelle_Eingabe[[#This Row],[Maximale Parkdauer]])</f>
        <v/>
      </c>
      <c r="V28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89" s="20" t="str">
        <f>IF(Referenztabelle_Eingabe[[#This Row],[Foto-URL]]="","",Referenztabelle_Eingabe[[#This Row],[Foto-URL]])</f>
        <v/>
      </c>
      <c r="X289" s="20" t="str">
        <f>IF(Referenztabelle_Eingabe[[#This Row],[Webseite]]="","",Referenztabelle_Eingabe[[#This Row],[Webseite]])</f>
        <v/>
      </c>
      <c r="Y289" s="20" t="str">
        <f>IF(Referenztabelle_Eingabe[[#This Row],[Beschreibung]]="","",Referenztabelle_Eingabe[[#This Row],[Beschreibung]])</f>
        <v/>
      </c>
      <c r="Z289" s="20" t="str">
        <f>IF(Referenztabelle_Eingabe[[#This Row],[Schlagwort]]="","",Referenztabelle_Eingabe[[#This Row],[Schlagwort]])</f>
        <v/>
      </c>
    </row>
    <row r="290" spans="1:26" x14ac:dyDescent="0.25">
      <c r="A290" s="20" t="str">
        <f>IF(Referenztabelle_Eingabe[[#This Row],[ID]]="","",Referenztabelle_Eingabe[[#This Row],[ID]])</f>
        <v/>
      </c>
      <c r="B290" s="20" t="str">
        <f>IF(Referenztabelle_Eingabe[[#This Row],[Name]]="","",Referenztabelle_Eingabe[[#This Row],[Name]])</f>
        <v/>
      </c>
      <c r="C29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0" s="20" t="str">
        <f>IF(Referenztabelle_Eingabe[[#This Row],[Betreiber Name]]="","",Referenztabelle_Eingabe[[#This Row],[Betreiber Name]])</f>
        <v/>
      </c>
      <c r="F290" s="20" t="str">
        <f>IF(Referenztabelle_Eingabe[[#This Row],[Längengrad]]="","",Referenztabelle_Eingabe[[#This Row],[Längengrad]])</f>
        <v/>
      </c>
      <c r="G290" s="20" t="str">
        <f>IF(Referenztabelle_Eingabe[[#This Row],[Breitengrad]]="","",Referenztabelle_Eingabe[[#This Row],[Breitengrad]])</f>
        <v/>
      </c>
      <c r="H29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0" s="20" t="str">
        <f>IF(Referenztabelle_Eingabe[[#This Row],[Anzahl Stellplätze]]="","",Referenztabelle_Eingabe[[#This Row],[Anzahl Stellplätze]])</f>
        <v/>
      </c>
      <c r="J290" s="20" t="str">
        <f>IF(Referenztabelle_Eingabe[[#This Row],[Anzahl Stellplätze Lademöglichkeit]]="","",Referenztabelle_Eingabe[[#This Row],[Anzahl Stellplätze Lademöglichkeit]])</f>
        <v/>
      </c>
      <c r="K290" s="20" t="str">
        <f>IF(Referenztabelle_Eingabe[[#This Row],[Anzahl Stellplätze Lastenräder]]="","",Referenztabelle_Eingabe[[#This Row],[Anzahl Stellplätze Lastenräder]])</f>
        <v/>
      </c>
      <c r="L290" s="20" t="str">
        <f>IF(Referenztabelle_Eingabe[[#This Row],[Einfahrtshöhe]]="","",Referenztabelle_Eingabe[[#This Row],[Einfahrtshöhe]])</f>
        <v/>
      </c>
      <c r="M290" s="20" t="str">
        <f>IF(Referenztabelle_Eingabe[[#This Row],[Maximale Lenkerbreite]]="","",Referenztabelle_Eingabe[[#This Row],[Maximale Lenkerbreite]])</f>
        <v/>
      </c>
      <c r="N29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0" s="20" t="str">
        <f>IF(Referenztabelle_Eingabe[[#This Row],[Überwacht?]]="","",Referenztabelle_Eingabe[[#This Row],[Überwacht?]])</f>
        <v/>
      </c>
      <c r="P290" s="20" t="str">
        <f>IF(Referenztabelle_Eingabe[[#This Row],[Überdacht?]]="","",
IF(Referenztabelle_Eingabe[[#This Row],[Überdacht?]]=TRUE,"true",
IF(Referenztabelle_Eingabe[[#This Row],[Überdacht?]]=FALSE,"false")))</f>
        <v/>
      </c>
      <c r="Q290" s="20" t="str">
        <f>IF(Referenztabelle_Eingabe[[#This Row],[Ortsbezug]]="","",Referenztabelle_Eingabe[[#This Row],[Ortsbezug]])</f>
        <v/>
      </c>
      <c r="R290" s="20" t="str">
        <f>IF(Referenztabelle_Eingabe[[#This Row],[Haltestellen-ID]]="","",Referenztabelle_Eingabe[[#This Row],[Haltestellen-ID]])</f>
        <v/>
      </c>
      <c r="S29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0" s="20" t="str">
        <f>IF(Referenztabelle_Eingabe[[#This Row],[Gebühren-Informationen]]="","",Referenztabelle_Eingabe[[#This Row],[Gebühren-Informationen]])</f>
        <v/>
      </c>
      <c r="U290" s="20" t="str">
        <f>IF(Referenztabelle_Eingabe[[#This Row],[Maximale Parkdauer]]="","",Referenztabelle_Eingabe[[#This Row],[Maximale Parkdauer]])</f>
        <v/>
      </c>
      <c r="V29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0" s="20" t="str">
        <f>IF(Referenztabelle_Eingabe[[#This Row],[Foto-URL]]="","",Referenztabelle_Eingabe[[#This Row],[Foto-URL]])</f>
        <v/>
      </c>
      <c r="X290" s="20" t="str">
        <f>IF(Referenztabelle_Eingabe[[#This Row],[Webseite]]="","",Referenztabelle_Eingabe[[#This Row],[Webseite]])</f>
        <v/>
      </c>
      <c r="Y290" s="20" t="str">
        <f>IF(Referenztabelle_Eingabe[[#This Row],[Beschreibung]]="","",Referenztabelle_Eingabe[[#This Row],[Beschreibung]])</f>
        <v/>
      </c>
      <c r="Z290" s="20" t="str">
        <f>IF(Referenztabelle_Eingabe[[#This Row],[Schlagwort]]="","",Referenztabelle_Eingabe[[#This Row],[Schlagwort]])</f>
        <v/>
      </c>
    </row>
    <row r="291" spans="1:26" x14ac:dyDescent="0.25">
      <c r="A291" s="20" t="str">
        <f>IF(Referenztabelle_Eingabe[[#This Row],[ID]]="","",Referenztabelle_Eingabe[[#This Row],[ID]])</f>
        <v/>
      </c>
      <c r="B291" s="20" t="str">
        <f>IF(Referenztabelle_Eingabe[[#This Row],[Name]]="","",Referenztabelle_Eingabe[[#This Row],[Name]])</f>
        <v/>
      </c>
      <c r="C291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1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1" s="20" t="str">
        <f>IF(Referenztabelle_Eingabe[[#This Row],[Betreiber Name]]="","",Referenztabelle_Eingabe[[#This Row],[Betreiber Name]])</f>
        <v/>
      </c>
      <c r="F291" s="20" t="str">
        <f>IF(Referenztabelle_Eingabe[[#This Row],[Längengrad]]="","",Referenztabelle_Eingabe[[#This Row],[Längengrad]])</f>
        <v/>
      </c>
      <c r="G291" s="20" t="str">
        <f>IF(Referenztabelle_Eingabe[[#This Row],[Breitengrad]]="","",Referenztabelle_Eingabe[[#This Row],[Breitengrad]])</f>
        <v/>
      </c>
      <c r="H291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1" s="20" t="str">
        <f>IF(Referenztabelle_Eingabe[[#This Row],[Anzahl Stellplätze]]="","",Referenztabelle_Eingabe[[#This Row],[Anzahl Stellplätze]])</f>
        <v/>
      </c>
      <c r="J291" s="20" t="str">
        <f>IF(Referenztabelle_Eingabe[[#This Row],[Anzahl Stellplätze Lademöglichkeit]]="","",Referenztabelle_Eingabe[[#This Row],[Anzahl Stellplätze Lademöglichkeit]])</f>
        <v/>
      </c>
      <c r="K291" s="20" t="str">
        <f>IF(Referenztabelle_Eingabe[[#This Row],[Anzahl Stellplätze Lastenräder]]="","",Referenztabelle_Eingabe[[#This Row],[Anzahl Stellplätze Lastenräder]])</f>
        <v/>
      </c>
      <c r="L291" s="20" t="str">
        <f>IF(Referenztabelle_Eingabe[[#This Row],[Einfahrtshöhe]]="","",Referenztabelle_Eingabe[[#This Row],[Einfahrtshöhe]])</f>
        <v/>
      </c>
      <c r="M291" s="20" t="str">
        <f>IF(Referenztabelle_Eingabe[[#This Row],[Maximale Lenkerbreite]]="","",Referenztabelle_Eingabe[[#This Row],[Maximale Lenkerbreite]])</f>
        <v/>
      </c>
      <c r="N291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1" s="20" t="str">
        <f>IF(Referenztabelle_Eingabe[[#This Row],[Überwacht?]]="","",Referenztabelle_Eingabe[[#This Row],[Überwacht?]])</f>
        <v/>
      </c>
      <c r="P291" s="20" t="str">
        <f>IF(Referenztabelle_Eingabe[[#This Row],[Überdacht?]]="","",
IF(Referenztabelle_Eingabe[[#This Row],[Überdacht?]]=TRUE,"true",
IF(Referenztabelle_Eingabe[[#This Row],[Überdacht?]]=FALSE,"false")))</f>
        <v/>
      </c>
      <c r="Q291" s="20" t="str">
        <f>IF(Referenztabelle_Eingabe[[#This Row],[Ortsbezug]]="","",Referenztabelle_Eingabe[[#This Row],[Ortsbezug]])</f>
        <v/>
      </c>
      <c r="R291" s="20" t="str">
        <f>IF(Referenztabelle_Eingabe[[#This Row],[Haltestellen-ID]]="","",Referenztabelle_Eingabe[[#This Row],[Haltestellen-ID]])</f>
        <v/>
      </c>
      <c r="S291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1" s="20" t="str">
        <f>IF(Referenztabelle_Eingabe[[#This Row],[Gebühren-Informationen]]="","",Referenztabelle_Eingabe[[#This Row],[Gebühren-Informationen]])</f>
        <v/>
      </c>
      <c r="U291" s="20" t="str">
        <f>IF(Referenztabelle_Eingabe[[#This Row],[Maximale Parkdauer]]="","",Referenztabelle_Eingabe[[#This Row],[Maximale Parkdauer]])</f>
        <v/>
      </c>
      <c r="V291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1" s="20" t="str">
        <f>IF(Referenztabelle_Eingabe[[#This Row],[Foto-URL]]="","",Referenztabelle_Eingabe[[#This Row],[Foto-URL]])</f>
        <v/>
      </c>
      <c r="X291" s="20" t="str">
        <f>IF(Referenztabelle_Eingabe[[#This Row],[Webseite]]="","",Referenztabelle_Eingabe[[#This Row],[Webseite]])</f>
        <v/>
      </c>
      <c r="Y291" s="20" t="str">
        <f>IF(Referenztabelle_Eingabe[[#This Row],[Beschreibung]]="","",Referenztabelle_Eingabe[[#This Row],[Beschreibung]])</f>
        <v/>
      </c>
      <c r="Z291" s="20" t="str">
        <f>IF(Referenztabelle_Eingabe[[#This Row],[Schlagwort]]="","",Referenztabelle_Eingabe[[#This Row],[Schlagwort]])</f>
        <v/>
      </c>
    </row>
    <row r="292" spans="1:26" x14ac:dyDescent="0.25">
      <c r="A292" s="20" t="str">
        <f>IF(Referenztabelle_Eingabe[[#This Row],[ID]]="","",Referenztabelle_Eingabe[[#This Row],[ID]])</f>
        <v/>
      </c>
      <c r="B292" s="20" t="str">
        <f>IF(Referenztabelle_Eingabe[[#This Row],[Name]]="","",Referenztabelle_Eingabe[[#This Row],[Name]])</f>
        <v/>
      </c>
      <c r="C292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2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2" s="20" t="str">
        <f>IF(Referenztabelle_Eingabe[[#This Row],[Betreiber Name]]="","",Referenztabelle_Eingabe[[#This Row],[Betreiber Name]])</f>
        <v/>
      </c>
      <c r="F292" s="20" t="str">
        <f>IF(Referenztabelle_Eingabe[[#This Row],[Längengrad]]="","",Referenztabelle_Eingabe[[#This Row],[Längengrad]])</f>
        <v/>
      </c>
      <c r="G292" s="20" t="str">
        <f>IF(Referenztabelle_Eingabe[[#This Row],[Breitengrad]]="","",Referenztabelle_Eingabe[[#This Row],[Breitengrad]])</f>
        <v/>
      </c>
      <c r="H292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2" s="20" t="str">
        <f>IF(Referenztabelle_Eingabe[[#This Row],[Anzahl Stellplätze]]="","",Referenztabelle_Eingabe[[#This Row],[Anzahl Stellplätze]])</f>
        <v/>
      </c>
      <c r="J292" s="20" t="str">
        <f>IF(Referenztabelle_Eingabe[[#This Row],[Anzahl Stellplätze Lademöglichkeit]]="","",Referenztabelle_Eingabe[[#This Row],[Anzahl Stellplätze Lademöglichkeit]])</f>
        <v/>
      </c>
      <c r="K292" s="20" t="str">
        <f>IF(Referenztabelle_Eingabe[[#This Row],[Anzahl Stellplätze Lastenräder]]="","",Referenztabelle_Eingabe[[#This Row],[Anzahl Stellplätze Lastenräder]])</f>
        <v/>
      </c>
      <c r="L292" s="20" t="str">
        <f>IF(Referenztabelle_Eingabe[[#This Row],[Einfahrtshöhe]]="","",Referenztabelle_Eingabe[[#This Row],[Einfahrtshöhe]])</f>
        <v/>
      </c>
      <c r="M292" s="20" t="str">
        <f>IF(Referenztabelle_Eingabe[[#This Row],[Maximale Lenkerbreite]]="","",Referenztabelle_Eingabe[[#This Row],[Maximale Lenkerbreite]])</f>
        <v/>
      </c>
      <c r="N292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2" s="20" t="str">
        <f>IF(Referenztabelle_Eingabe[[#This Row],[Überwacht?]]="","",Referenztabelle_Eingabe[[#This Row],[Überwacht?]])</f>
        <v/>
      </c>
      <c r="P292" s="20" t="str">
        <f>IF(Referenztabelle_Eingabe[[#This Row],[Überdacht?]]="","",
IF(Referenztabelle_Eingabe[[#This Row],[Überdacht?]]=TRUE,"true",
IF(Referenztabelle_Eingabe[[#This Row],[Überdacht?]]=FALSE,"false")))</f>
        <v/>
      </c>
      <c r="Q292" s="20" t="str">
        <f>IF(Referenztabelle_Eingabe[[#This Row],[Ortsbezug]]="","",Referenztabelle_Eingabe[[#This Row],[Ortsbezug]])</f>
        <v/>
      </c>
      <c r="R292" s="20" t="str">
        <f>IF(Referenztabelle_Eingabe[[#This Row],[Haltestellen-ID]]="","",Referenztabelle_Eingabe[[#This Row],[Haltestellen-ID]])</f>
        <v/>
      </c>
      <c r="S292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2" s="20" t="str">
        <f>IF(Referenztabelle_Eingabe[[#This Row],[Gebühren-Informationen]]="","",Referenztabelle_Eingabe[[#This Row],[Gebühren-Informationen]])</f>
        <v/>
      </c>
      <c r="U292" s="20" t="str">
        <f>IF(Referenztabelle_Eingabe[[#This Row],[Maximale Parkdauer]]="","",Referenztabelle_Eingabe[[#This Row],[Maximale Parkdauer]])</f>
        <v/>
      </c>
      <c r="V292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2" s="20" t="str">
        <f>IF(Referenztabelle_Eingabe[[#This Row],[Foto-URL]]="","",Referenztabelle_Eingabe[[#This Row],[Foto-URL]])</f>
        <v/>
      </c>
      <c r="X292" s="20" t="str">
        <f>IF(Referenztabelle_Eingabe[[#This Row],[Webseite]]="","",Referenztabelle_Eingabe[[#This Row],[Webseite]])</f>
        <v/>
      </c>
      <c r="Y292" s="20" t="str">
        <f>IF(Referenztabelle_Eingabe[[#This Row],[Beschreibung]]="","",Referenztabelle_Eingabe[[#This Row],[Beschreibung]])</f>
        <v/>
      </c>
      <c r="Z292" s="20" t="str">
        <f>IF(Referenztabelle_Eingabe[[#This Row],[Schlagwort]]="","",Referenztabelle_Eingabe[[#This Row],[Schlagwort]])</f>
        <v/>
      </c>
    </row>
    <row r="293" spans="1:26" x14ac:dyDescent="0.25">
      <c r="A293" s="20" t="str">
        <f>IF(Referenztabelle_Eingabe[[#This Row],[ID]]="","",Referenztabelle_Eingabe[[#This Row],[ID]])</f>
        <v/>
      </c>
      <c r="B293" s="20" t="str">
        <f>IF(Referenztabelle_Eingabe[[#This Row],[Name]]="","",Referenztabelle_Eingabe[[#This Row],[Name]])</f>
        <v/>
      </c>
      <c r="C293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3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3" s="20" t="str">
        <f>IF(Referenztabelle_Eingabe[[#This Row],[Betreiber Name]]="","",Referenztabelle_Eingabe[[#This Row],[Betreiber Name]])</f>
        <v/>
      </c>
      <c r="F293" s="20" t="str">
        <f>IF(Referenztabelle_Eingabe[[#This Row],[Längengrad]]="","",Referenztabelle_Eingabe[[#This Row],[Längengrad]])</f>
        <v/>
      </c>
      <c r="G293" s="20" t="str">
        <f>IF(Referenztabelle_Eingabe[[#This Row],[Breitengrad]]="","",Referenztabelle_Eingabe[[#This Row],[Breitengrad]])</f>
        <v/>
      </c>
      <c r="H293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3" s="20" t="str">
        <f>IF(Referenztabelle_Eingabe[[#This Row],[Anzahl Stellplätze]]="","",Referenztabelle_Eingabe[[#This Row],[Anzahl Stellplätze]])</f>
        <v/>
      </c>
      <c r="J293" s="20" t="str">
        <f>IF(Referenztabelle_Eingabe[[#This Row],[Anzahl Stellplätze Lademöglichkeit]]="","",Referenztabelle_Eingabe[[#This Row],[Anzahl Stellplätze Lademöglichkeit]])</f>
        <v/>
      </c>
      <c r="K293" s="20" t="str">
        <f>IF(Referenztabelle_Eingabe[[#This Row],[Anzahl Stellplätze Lastenräder]]="","",Referenztabelle_Eingabe[[#This Row],[Anzahl Stellplätze Lastenräder]])</f>
        <v/>
      </c>
      <c r="L293" s="20" t="str">
        <f>IF(Referenztabelle_Eingabe[[#This Row],[Einfahrtshöhe]]="","",Referenztabelle_Eingabe[[#This Row],[Einfahrtshöhe]])</f>
        <v/>
      </c>
      <c r="M293" s="20" t="str">
        <f>IF(Referenztabelle_Eingabe[[#This Row],[Maximale Lenkerbreite]]="","",Referenztabelle_Eingabe[[#This Row],[Maximale Lenkerbreite]])</f>
        <v/>
      </c>
      <c r="N293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3" s="20" t="str">
        <f>IF(Referenztabelle_Eingabe[[#This Row],[Überwacht?]]="","",Referenztabelle_Eingabe[[#This Row],[Überwacht?]])</f>
        <v/>
      </c>
      <c r="P293" s="20" t="str">
        <f>IF(Referenztabelle_Eingabe[[#This Row],[Überdacht?]]="","",
IF(Referenztabelle_Eingabe[[#This Row],[Überdacht?]]=TRUE,"true",
IF(Referenztabelle_Eingabe[[#This Row],[Überdacht?]]=FALSE,"false")))</f>
        <v/>
      </c>
      <c r="Q293" s="20" t="str">
        <f>IF(Referenztabelle_Eingabe[[#This Row],[Ortsbezug]]="","",Referenztabelle_Eingabe[[#This Row],[Ortsbezug]])</f>
        <v/>
      </c>
      <c r="R293" s="20" t="str">
        <f>IF(Referenztabelle_Eingabe[[#This Row],[Haltestellen-ID]]="","",Referenztabelle_Eingabe[[#This Row],[Haltestellen-ID]])</f>
        <v/>
      </c>
      <c r="S293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3" s="20" t="str">
        <f>IF(Referenztabelle_Eingabe[[#This Row],[Gebühren-Informationen]]="","",Referenztabelle_Eingabe[[#This Row],[Gebühren-Informationen]])</f>
        <v/>
      </c>
      <c r="U293" s="20" t="str">
        <f>IF(Referenztabelle_Eingabe[[#This Row],[Maximale Parkdauer]]="","",Referenztabelle_Eingabe[[#This Row],[Maximale Parkdauer]])</f>
        <v/>
      </c>
      <c r="V293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3" s="20" t="str">
        <f>IF(Referenztabelle_Eingabe[[#This Row],[Foto-URL]]="","",Referenztabelle_Eingabe[[#This Row],[Foto-URL]])</f>
        <v/>
      </c>
      <c r="X293" s="20" t="str">
        <f>IF(Referenztabelle_Eingabe[[#This Row],[Webseite]]="","",Referenztabelle_Eingabe[[#This Row],[Webseite]])</f>
        <v/>
      </c>
      <c r="Y293" s="20" t="str">
        <f>IF(Referenztabelle_Eingabe[[#This Row],[Beschreibung]]="","",Referenztabelle_Eingabe[[#This Row],[Beschreibung]])</f>
        <v/>
      </c>
      <c r="Z293" s="20" t="str">
        <f>IF(Referenztabelle_Eingabe[[#This Row],[Schlagwort]]="","",Referenztabelle_Eingabe[[#This Row],[Schlagwort]])</f>
        <v/>
      </c>
    </row>
    <row r="294" spans="1:26" x14ac:dyDescent="0.25">
      <c r="A294" s="20" t="str">
        <f>IF(Referenztabelle_Eingabe[[#This Row],[ID]]="","",Referenztabelle_Eingabe[[#This Row],[ID]])</f>
        <v/>
      </c>
      <c r="B294" s="20" t="str">
        <f>IF(Referenztabelle_Eingabe[[#This Row],[Name]]="","",Referenztabelle_Eingabe[[#This Row],[Name]])</f>
        <v/>
      </c>
      <c r="C294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4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4" s="20" t="str">
        <f>IF(Referenztabelle_Eingabe[[#This Row],[Betreiber Name]]="","",Referenztabelle_Eingabe[[#This Row],[Betreiber Name]])</f>
        <v/>
      </c>
      <c r="F294" s="20" t="str">
        <f>IF(Referenztabelle_Eingabe[[#This Row],[Längengrad]]="","",Referenztabelle_Eingabe[[#This Row],[Längengrad]])</f>
        <v/>
      </c>
      <c r="G294" s="20" t="str">
        <f>IF(Referenztabelle_Eingabe[[#This Row],[Breitengrad]]="","",Referenztabelle_Eingabe[[#This Row],[Breitengrad]])</f>
        <v/>
      </c>
      <c r="H294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4" s="20" t="str">
        <f>IF(Referenztabelle_Eingabe[[#This Row],[Anzahl Stellplätze]]="","",Referenztabelle_Eingabe[[#This Row],[Anzahl Stellplätze]])</f>
        <v/>
      </c>
      <c r="J294" s="20" t="str">
        <f>IF(Referenztabelle_Eingabe[[#This Row],[Anzahl Stellplätze Lademöglichkeit]]="","",Referenztabelle_Eingabe[[#This Row],[Anzahl Stellplätze Lademöglichkeit]])</f>
        <v/>
      </c>
      <c r="K294" s="20" t="str">
        <f>IF(Referenztabelle_Eingabe[[#This Row],[Anzahl Stellplätze Lastenräder]]="","",Referenztabelle_Eingabe[[#This Row],[Anzahl Stellplätze Lastenräder]])</f>
        <v/>
      </c>
      <c r="L294" s="20" t="str">
        <f>IF(Referenztabelle_Eingabe[[#This Row],[Einfahrtshöhe]]="","",Referenztabelle_Eingabe[[#This Row],[Einfahrtshöhe]])</f>
        <v/>
      </c>
      <c r="M294" s="20" t="str">
        <f>IF(Referenztabelle_Eingabe[[#This Row],[Maximale Lenkerbreite]]="","",Referenztabelle_Eingabe[[#This Row],[Maximale Lenkerbreite]])</f>
        <v/>
      </c>
      <c r="N294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4" s="20" t="str">
        <f>IF(Referenztabelle_Eingabe[[#This Row],[Überwacht?]]="","",Referenztabelle_Eingabe[[#This Row],[Überwacht?]])</f>
        <v/>
      </c>
      <c r="P294" s="20" t="str">
        <f>IF(Referenztabelle_Eingabe[[#This Row],[Überdacht?]]="","",
IF(Referenztabelle_Eingabe[[#This Row],[Überdacht?]]=TRUE,"true",
IF(Referenztabelle_Eingabe[[#This Row],[Überdacht?]]=FALSE,"false")))</f>
        <v/>
      </c>
      <c r="Q294" s="20" t="str">
        <f>IF(Referenztabelle_Eingabe[[#This Row],[Ortsbezug]]="","",Referenztabelle_Eingabe[[#This Row],[Ortsbezug]])</f>
        <v/>
      </c>
      <c r="R294" s="20" t="str">
        <f>IF(Referenztabelle_Eingabe[[#This Row],[Haltestellen-ID]]="","",Referenztabelle_Eingabe[[#This Row],[Haltestellen-ID]])</f>
        <v/>
      </c>
      <c r="S294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4" s="20" t="str">
        <f>IF(Referenztabelle_Eingabe[[#This Row],[Gebühren-Informationen]]="","",Referenztabelle_Eingabe[[#This Row],[Gebühren-Informationen]])</f>
        <v/>
      </c>
      <c r="U294" s="20" t="str">
        <f>IF(Referenztabelle_Eingabe[[#This Row],[Maximale Parkdauer]]="","",Referenztabelle_Eingabe[[#This Row],[Maximale Parkdauer]])</f>
        <v/>
      </c>
      <c r="V294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4" s="20" t="str">
        <f>IF(Referenztabelle_Eingabe[[#This Row],[Foto-URL]]="","",Referenztabelle_Eingabe[[#This Row],[Foto-URL]])</f>
        <v/>
      </c>
      <c r="X294" s="20" t="str">
        <f>IF(Referenztabelle_Eingabe[[#This Row],[Webseite]]="","",Referenztabelle_Eingabe[[#This Row],[Webseite]])</f>
        <v/>
      </c>
      <c r="Y294" s="20" t="str">
        <f>IF(Referenztabelle_Eingabe[[#This Row],[Beschreibung]]="","",Referenztabelle_Eingabe[[#This Row],[Beschreibung]])</f>
        <v/>
      </c>
      <c r="Z294" s="20" t="str">
        <f>IF(Referenztabelle_Eingabe[[#This Row],[Schlagwort]]="","",Referenztabelle_Eingabe[[#This Row],[Schlagwort]])</f>
        <v/>
      </c>
    </row>
    <row r="295" spans="1:26" x14ac:dyDescent="0.25">
      <c r="A295" s="20" t="str">
        <f>IF(Referenztabelle_Eingabe[[#This Row],[ID]]="","",Referenztabelle_Eingabe[[#This Row],[ID]])</f>
        <v/>
      </c>
      <c r="B295" s="20" t="str">
        <f>IF(Referenztabelle_Eingabe[[#This Row],[Name]]="","",Referenztabelle_Eingabe[[#This Row],[Name]])</f>
        <v/>
      </c>
      <c r="C295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5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5" s="20" t="str">
        <f>IF(Referenztabelle_Eingabe[[#This Row],[Betreiber Name]]="","",Referenztabelle_Eingabe[[#This Row],[Betreiber Name]])</f>
        <v/>
      </c>
      <c r="F295" s="20" t="str">
        <f>IF(Referenztabelle_Eingabe[[#This Row],[Längengrad]]="","",Referenztabelle_Eingabe[[#This Row],[Längengrad]])</f>
        <v/>
      </c>
      <c r="G295" s="20" t="str">
        <f>IF(Referenztabelle_Eingabe[[#This Row],[Breitengrad]]="","",Referenztabelle_Eingabe[[#This Row],[Breitengrad]])</f>
        <v/>
      </c>
      <c r="H295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5" s="20" t="str">
        <f>IF(Referenztabelle_Eingabe[[#This Row],[Anzahl Stellplätze]]="","",Referenztabelle_Eingabe[[#This Row],[Anzahl Stellplätze]])</f>
        <v/>
      </c>
      <c r="J295" s="20" t="str">
        <f>IF(Referenztabelle_Eingabe[[#This Row],[Anzahl Stellplätze Lademöglichkeit]]="","",Referenztabelle_Eingabe[[#This Row],[Anzahl Stellplätze Lademöglichkeit]])</f>
        <v/>
      </c>
      <c r="K295" s="20" t="str">
        <f>IF(Referenztabelle_Eingabe[[#This Row],[Anzahl Stellplätze Lastenräder]]="","",Referenztabelle_Eingabe[[#This Row],[Anzahl Stellplätze Lastenräder]])</f>
        <v/>
      </c>
      <c r="L295" s="20" t="str">
        <f>IF(Referenztabelle_Eingabe[[#This Row],[Einfahrtshöhe]]="","",Referenztabelle_Eingabe[[#This Row],[Einfahrtshöhe]])</f>
        <v/>
      </c>
      <c r="M295" s="20" t="str">
        <f>IF(Referenztabelle_Eingabe[[#This Row],[Maximale Lenkerbreite]]="","",Referenztabelle_Eingabe[[#This Row],[Maximale Lenkerbreite]])</f>
        <v/>
      </c>
      <c r="N295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5" s="20" t="str">
        <f>IF(Referenztabelle_Eingabe[[#This Row],[Überwacht?]]="","",Referenztabelle_Eingabe[[#This Row],[Überwacht?]])</f>
        <v/>
      </c>
      <c r="P295" s="20" t="str">
        <f>IF(Referenztabelle_Eingabe[[#This Row],[Überdacht?]]="","",
IF(Referenztabelle_Eingabe[[#This Row],[Überdacht?]]=TRUE,"true",
IF(Referenztabelle_Eingabe[[#This Row],[Überdacht?]]=FALSE,"false")))</f>
        <v/>
      </c>
      <c r="Q295" s="20" t="str">
        <f>IF(Referenztabelle_Eingabe[[#This Row],[Ortsbezug]]="","",Referenztabelle_Eingabe[[#This Row],[Ortsbezug]])</f>
        <v/>
      </c>
      <c r="R295" s="20" t="str">
        <f>IF(Referenztabelle_Eingabe[[#This Row],[Haltestellen-ID]]="","",Referenztabelle_Eingabe[[#This Row],[Haltestellen-ID]])</f>
        <v/>
      </c>
      <c r="S295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5" s="20" t="str">
        <f>IF(Referenztabelle_Eingabe[[#This Row],[Gebühren-Informationen]]="","",Referenztabelle_Eingabe[[#This Row],[Gebühren-Informationen]])</f>
        <v/>
      </c>
      <c r="U295" s="20" t="str">
        <f>IF(Referenztabelle_Eingabe[[#This Row],[Maximale Parkdauer]]="","",Referenztabelle_Eingabe[[#This Row],[Maximale Parkdauer]])</f>
        <v/>
      </c>
      <c r="V295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5" s="20" t="str">
        <f>IF(Referenztabelle_Eingabe[[#This Row],[Foto-URL]]="","",Referenztabelle_Eingabe[[#This Row],[Foto-URL]])</f>
        <v/>
      </c>
      <c r="X295" s="20" t="str">
        <f>IF(Referenztabelle_Eingabe[[#This Row],[Webseite]]="","",Referenztabelle_Eingabe[[#This Row],[Webseite]])</f>
        <v/>
      </c>
      <c r="Y295" s="20" t="str">
        <f>IF(Referenztabelle_Eingabe[[#This Row],[Beschreibung]]="","",Referenztabelle_Eingabe[[#This Row],[Beschreibung]])</f>
        <v/>
      </c>
      <c r="Z295" s="20" t="str">
        <f>IF(Referenztabelle_Eingabe[[#This Row],[Schlagwort]]="","",Referenztabelle_Eingabe[[#This Row],[Schlagwort]])</f>
        <v/>
      </c>
    </row>
    <row r="296" spans="1:26" x14ac:dyDescent="0.25">
      <c r="A296" s="20" t="str">
        <f>IF(Referenztabelle_Eingabe[[#This Row],[ID]]="","",Referenztabelle_Eingabe[[#This Row],[ID]])</f>
        <v/>
      </c>
      <c r="B296" s="20" t="str">
        <f>IF(Referenztabelle_Eingabe[[#This Row],[Name]]="","",Referenztabelle_Eingabe[[#This Row],[Name]])</f>
        <v/>
      </c>
      <c r="C296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6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6" s="20" t="str">
        <f>IF(Referenztabelle_Eingabe[[#This Row],[Betreiber Name]]="","",Referenztabelle_Eingabe[[#This Row],[Betreiber Name]])</f>
        <v/>
      </c>
      <c r="F296" s="20" t="str">
        <f>IF(Referenztabelle_Eingabe[[#This Row],[Längengrad]]="","",Referenztabelle_Eingabe[[#This Row],[Längengrad]])</f>
        <v/>
      </c>
      <c r="G296" s="20" t="str">
        <f>IF(Referenztabelle_Eingabe[[#This Row],[Breitengrad]]="","",Referenztabelle_Eingabe[[#This Row],[Breitengrad]])</f>
        <v/>
      </c>
      <c r="H296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6" s="20" t="str">
        <f>IF(Referenztabelle_Eingabe[[#This Row],[Anzahl Stellplätze]]="","",Referenztabelle_Eingabe[[#This Row],[Anzahl Stellplätze]])</f>
        <v/>
      </c>
      <c r="J296" s="20" t="str">
        <f>IF(Referenztabelle_Eingabe[[#This Row],[Anzahl Stellplätze Lademöglichkeit]]="","",Referenztabelle_Eingabe[[#This Row],[Anzahl Stellplätze Lademöglichkeit]])</f>
        <v/>
      </c>
      <c r="K296" s="20" t="str">
        <f>IF(Referenztabelle_Eingabe[[#This Row],[Anzahl Stellplätze Lastenräder]]="","",Referenztabelle_Eingabe[[#This Row],[Anzahl Stellplätze Lastenräder]])</f>
        <v/>
      </c>
      <c r="L296" s="20" t="str">
        <f>IF(Referenztabelle_Eingabe[[#This Row],[Einfahrtshöhe]]="","",Referenztabelle_Eingabe[[#This Row],[Einfahrtshöhe]])</f>
        <v/>
      </c>
      <c r="M296" s="20" t="str">
        <f>IF(Referenztabelle_Eingabe[[#This Row],[Maximale Lenkerbreite]]="","",Referenztabelle_Eingabe[[#This Row],[Maximale Lenkerbreite]])</f>
        <v/>
      </c>
      <c r="N296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6" s="20" t="str">
        <f>IF(Referenztabelle_Eingabe[[#This Row],[Überwacht?]]="","",Referenztabelle_Eingabe[[#This Row],[Überwacht?]])</f>
        <v/>
      </c>
      <c r="P296" s="20" t="str">
        <f>IF(Referenztabelle_Eingabe[[#This Row],[Überdacht?]]="","",
IF(Referenztabelle_Eingabe[[#This Row],[Überdacht?]]=TRUE,"true",
IF(Referenztabelle_Eingabe[[#This Row],[Überdacht?]]=FALSE,"false")))</f>
        <v/>
      </c>
      <c r="Q296" s="20" t="str">
        <f>IF(Referenztabelle_Eingabe[[#This Row],[Ortsbezug]]="","",Referenztabelle_Eingabe[[#This Row],[Ortsbezug]])</f>
        <v/>
      </c>
      <c r="R296" s="20" t="str">
        <f>IF(Referenztabelle_Eingabe[[#This Row],[Haltestellen-ID]]="","",Referenztabelle_Eingabe[[#This Row],[Haltestellen-ID]])</f>
        <v/>
      </c>
      <c r="S296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6" s="20" t="str">
        <f>IF(Referenztabelle_Eingabe[[#This Row],[Gebühren-Informationen]]="","",Referenztabelle_Eingabe[[#This Row],[Gebühren-Informationen]])</f>
        <v/>
      </c>
      <c r="U296" s="20" t="str">
        <f>IF(Referenztabelle_Eingabe[[#This Row],[Maximale Parkdauer]]="","",Referenztabelle_Eingabe[[#This Row],[Maximale Parkdauer]])</f>
        <v/>
      </c>
      <c r="V296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6" s="20" t="str">
        <f>IF(Referenztabelle_Eingabe[[#This Row],[Foto-URL]]="","",Referenztabelle_Eingabe[[#This Row],[Foto-URL]])</f>
        <v/>
      </c>
      <c r="X296" s="20" t="str">
        <f>IF(Referenztabelle_Eingabe[[#This Row],[Webseite]]="","",Referenztabelle_Eingabe[[#This Row],[Webseite]])</f>
        <v/>
      </c>
      <c r="Y296" s="20" t="str">
        <f>IF(Referenztabelle_Eingabe[[#This Row],[Beschreibung]]="","",Referenztabelle_Eingabe[[#This Row],[Beschreibung]])</f>
        <v/>
      </c>
      <c r="Z296" s="20" t="str">
        <f>IF(Referenztabelle_Eingabe[[#This Row],[Schlagwort]]="","",Referenztabelle_Eingabe[[#This Row],[Schlagwort]])</f>
        <v/>
      </c>
    </row>
    <row r="297" spans="1:26" x14ac:dyDescent="0.25">
      <c r="A297" s="20" t="str">
        <f>IF(Referenztabelle_Eingabe[[#This Row],[ID]]="","",Referenztabelle_Eingabe[[#This Row],[ID]])</f>
        <v/>
      </c>
      <c r="B297" s="20" t="str">
        <f>IF(Referenztabelle_Eingabe[[#This Row],[Name]]="","",Referenztabelle_Eingabe[[#This Row],[Name]])</f>
        <v/>
      </c>
      <c r="C297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7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7" s="20" t="str">
        <f>IF(Referenztabelle_Eingabe[[#This Row],[Betreiber Name]]="","",Referenztabelle_Eingabe[[#This Row],[Betreiber Name]])</f>
        <v/>
      </c>
      <c r="F297" s="20" t="str">
        <f>IF(Referenztabelle_Eingabe[[#This Row],[Längengrad]]="","",Referenztabelle_Eingabe[[#This Row],[Längengrad]])</f>
        <v/>
      </c>
      <c r="G297" s="20" t="str">
        <f>IF(Referenztabelle_Eingabe[[#This Row],[Breitengrad]]="","",Referenztabelle_Eingabe[[#This Row],[Breitengrad]])</f>
        <v/>
      </c>
      <c r="H297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7" s="20" t="str">
        <f>IF(Referenztabelle_Eingabe[[#This Row],[Anzahl Stellplätze]]="","",Referenztabelle_Eingabe[[#This Row],[Anzahl Stellplätze]])</f>
        <v/>
      </c>
      <c r="J297" s="20" t="str">
        <f>IF(Referenztabelle_Eingabe[[#This Row],[Anzahl Stellplätze Lademöglichkeit]]="","",Referenztabelle_Eingabe[[#This Row],[Anzahl Stellplätze Lademöglichkeit]])</f>
        <v/>
      </c>
      <c r="K297" s="20" t="str">
        <f>IF(Referenztabelle_Eingabe[[#This Row],[Anzahl Stellplätze Lastenräder]]="","",Referenztabelle_Eingabe[[#This Row],[Anzahl Stellplätze Lastenräder]])</f>
        <v/>
      </c>
      <c r="L297" s="20" t="str">
        <f>IF(Referenztabelle_Eingabe[[#This Row],[Einfahrtshöhe]]="","",Referenztabelle_Eingabe[[#This Row],[Einfahrtshöhe]])</f>
        <v/>
      </c>
      <c r="M297" s="20" t="str">
        <f>IF(Referenztabelle_Eingabe[[#This Row],[Maximale Lenkerbreite]]="","",Referenztabelle_Eingabe[[#This Row],[Maximale Lenkerbreite]])</f>
        <v/>
      </c>
      <c r="N297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7" s="20" t="str">
        <f>IF(Referenztabelle_Eingabe[[#This Row],[Überwacht?]]="","",Referenztabelle_Eingabe[[#This Row],[Überwacht?]])</f>
        <v/>
      </c>
      <c r="P297" s="20" t="str">
        <f>IF(Referenztabelle_Eingabe[[#This Row],[Überdacht?]]="","",
IF(Referenztabelle_Eingabe[[#This Row],[Überdacht?]]=TRUE,"true",
IF(Referenztabelle_Eingabe[[#This Row],[Überdacht?]]=FALSE,"false")))</f>
        <v/>
      </c>
      <c r="Q297" s="20" t="str">
        <f>IF(Referenztabelle_Eingabe[[#This Row],[Ortsbezug]]="","",Referenztabelle_Eingabe[[#This Row],[Ortsbezug]])</f>
        <v/>
      </c>
      <c r="R297" s="20" t="str">
        <f>IF(Referenztabelle_Eingabe[[#This Row],[Haltestellen-ID]]="","",Referenztabelle_Eingabe[[#This Row],[Haltestellen-ID]])</f>
        <v/>
      </c>
      <c r="S297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7" s="20" t="str">
        <f>IF(Referenztabelle_Eingabe[[#This Row],[Gebühren-Informationen]]="","",Referenztabelle_Eingabe[[#This Row],[Gebühren-Informationen]])</f>
        <v/>
      </c>
      <c r="U297" s="20" t="str">
        <f>IF(Referenztabelle_Eingabe[[#This Row],[Maximale Parkdauer]]="","",Referenztabelle_Eingabe[[#This Row],[Maximale Parkdauer]])</f>
        <v/>
      </c>
      <c r="V297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7" s="20" t="str">
        <f>IF(Referenztabelle_Eingabe[[#This Row],[Foto-URL]]="","",Referenztabelle_Eingabe[[#This Row],[Foto-URL]])</f>
        <v/>
      </c>
      <c r="X297" s="20" t="str">
        <f>IF(Referenztabelle_Eingabe[[#This Row],[Webseite]]="","",Referenztabelle_Eingabe[[#This Row],[Webseite]])</f>
        <v/>
      </c>
      <c r="Y297" s="20" t="str">
        <f>IF(Referenztabelle_Eingabe[[#This Row],[Beschreibung]]="","",Referenztabelle_Eingabe[[#This Row],[Beschreibung]])</f>
        <v/>
      </c>
      <c r="Z297" s="20" t="str">
        <f>IF(Referenztabelle_Eingabe[[#This Row],[Schlagwort]]="","",Referenztabelle_Eingabe[[#This Row],[Schlagwort]])</f>
        <v/>
      </c>
    </row>
    <row r="298" spans="1:26" x14ac:dyDescent="0.25">
      <c r="A298" s="20" t="str">
        <f>IF(Referenztabelle_Eingabe[[#This Row],[ID]]="","",Referenztabelle_Eingabe[[#This Row],[ID]])</f>
        <v/>
      </c>
      <c r="B298" s="20" t="str">
        <f>IF(Referenztabelle_Eingabe[[#This Row],[Name]]="","",Referenztabelle_Eingabe[[#This Row],[Name]])</f>
        <v/>
      </c>
      <c r="C298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8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8" s="20" t="str">
        <f>IF(Referenztabelle_Eingabe[[#This Row],[Betreiber Name]]="","",Referenztabelle_Eingabe[[#This Row],[Betreiber Name]])</f>
        <v/>
      </c>
      <c r="F298" s="20" t="str">
        <f>IF(Referenztabelle_Eingabe[[#This Row],[Längengrad]]="","",Referenztabelle_Eingabe[[#This Row],[Längengrad]])</f>
        <v/>
      </c>
      <c r="G298" s="20" t="str">
        <f>IF(Referenztabelle_Eingabe[[#This Row],[Breitengrad]]="","",Referenztabelle_Eingabe[[#This Row],[Breitengrad]])</f>
        <v/>
      </c>
      <c r="H298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8" s="20" t="str">
        <f>IF(Referenztabelle_Eingabe[[#This Row],[Anzahl Stellplätze]]="","",Referenztabelle_Eingabe[[#This Row],[Anzahl Stellplätze]])</f>
        <v/>
      </c>
      <c r="J298" s="20" t="str">
        <f>IF(Referenztabelle_Eingabe[[#This Row],[Anzahl Stellplätze Lademöglichkeit]]="","",Referenztabelle_Eingabe[[#This Row],[Anzahl Stellplätze Lademöglichkeit]])</f>
        <v/>
      </c>
      <c r="K298" s="20" t="str">
        <f>IF(Referenztabelle_Eingabe[[#This Row],[Anzahl Stellplätze Lastenräder]]="","",Referenztabelle_Eingabe[[#This Row],[Anzahl Stellplätze Lastenräder]])</f>
        <v/>
      </c>
      <c r="L298" s="20" t="str">
        <f>IF(Referenztabelle_Eingabe[[#This Row],[Einfahrtshöhe]]="","",Referenztabelle_Eingabe[[#This Row],[Einfahrtshöhe]])</f>
        <v/>
      </c>
      <c r="M298" s="20" t="str">
        <f>IF(Referenztabelle_Eingabe[[#This Row],[Maximale Lenkerbreite]]="","",Referenztabelle_Eingabe[[#This Row],[Maximale Lenkerbreite]])</f>
        <v/>
      </c>
      <c r="N298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8" s="20" t="str">
        <f>IF(Referenztabelle_Eingabe[[#This Row],[Überwacht?]]="","",Referenztabelle_Eingabe[[#This Row],[Überwacht?]])</f>
        <v/>
      </c>
      <c r="P298" s="20" t="str">
        <f>IF(Referenztabelle_Eingabe[[#This Row],[Überdacht?]]="","",
IF(Referenztabelle_Eingabe[[#This Row],[Überdacht?]]=TRUE,"true",
IF(Referenztabelle_Eingabe[[#This Row],[Überdacht?]]=FALSE,"false")))</f>
        <v/>
      </c>
      <c r="Q298" s="20" t="str">
        <f>IF(Referenztabelle_Eingabe[[#This Row],[Ortsbezug]]="","",Referenztabelle_Eingabe[[#This Row],[Ortsbezug]])</f>
        <v/>
      </c>
      <c r="R298" s="20" t="str">
        <f>IF(Referenztabelle_Eingabe[[#This Row],[Haltestellen-ID]]="","",Referenztabelle_Eingabe[[#This Row],[Haltestellen-ID]])</f>
        <v/>
      </c>
      <c r="S298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8" s="20" t="str">
        <f>IF(Referenztabelle_Eingabe[[#This Row],[Gebühren-Informationen]]="","",Referenztabelle_Eingabe[[#This Row],[Gebühren-Informationen]])</f>
        <v/>
      </c>
      <c r="U298" s="20" t="str">
        <f>IF(Referenztabelle_Eingabe[[#This Row],[Maximale Parkdauer]]="","",Referenztabelle_Eingabe[[#This Row],[Maximale Parkdauer]])</f>
        <v/>
      </c>
      <c r="V298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8" s="20" t="str">
        <f>IF(Referenztabelle_Eingabe[[#This Row],[Foto-URL]]="","",Referenztabelle_Eingabe[[#This Row],[Foto-URL]])</f>
        <v/>
      </c>
      <c r="X298" s="20" t="str">
        <f>IF(Referenztabelle_Eingabe[[#This Row],[Webseite]]="","",Referenztabelle_Eingabe[[#This Row],[Webseite]])</f>
        <v/>
      </c>
      <c r="Y298" s="20" t="str">
        <f>IF(Referenztabelle_Eingabe[[#This Row],[Beschreibung]]="","",Referenztabelle_Eingabe[[#This Row],[Beschreibung]])</f>
        <v/>
      </c>
      <c r="Z298" s="20" t="str">
        <f>IF(Referenztabelle_Eingabe[[#This Row],[Schlagwort]]="","",Referenztabelle_Eingabe[[#This Row],[Schlagwort]])</f>
        <v/>
      </c>
    </row>
    <row r="299" spans="1:26" x14ac:dyDescent="0.25">
      <c r="A299" s="20" t="str">
        <f>IF(Referenztabelle_Eingabe[[#This Row],[ID]]="","",Referenztabelle_Eingabe[[#This Row],[ID]])</f>
        <v/>
      </c>
      <c r="B299" s="20" t="str">
        <f>IF(Referenztabelle_Eingabe[[#This Row],[Name]]="","",Referenztabelle_Eingabe[[#This Row],[Name]])</f>
        <v/>
      </c>
      <c r="C299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299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299" s="20" t="str">
        <f>IF(Referenztabelle_Eingabe[[#This Row],[Betreiber Name]]="","",Referenztabelle_Eingabe[[#This Row],[Betreiber Name]])</f>
        <v/>
      </c>
      <c r="F299" s="20" t="str">
        <f>IF(Referenztabelle_Eingabe[[#This Row],[Längengrad]]="","",Referenztabelle_Eingabe[[#This Row],[Längengrad]])</f>
        <v/>
      </c>
      <c r="G299" s="20" t="str">
        <f>IF(Referenztabelle_Eingabe[[#This Row],[Breitengrad]]="","",Referenztabelle_Eingabe[[#This Row],[Breitengrad]])</f>
        <v/>
      </c>
      <c r="H299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299" s="20" t="str">
        <f>IF(Referenztabelle_Eingabe[[#This Row],[Anzahl Stellplätze]]="","",Referenztabelle_Eingabe[[#This Row],[Anzahl Stellplätze]])</f>
        <v/>
      </c>
      <c r="J299" s="20" t="str">
        <f>IF(Referenztabelle_Eingabe[[#This Row],[Anzahl Stellplätze Lademöglichkeit]]="","",Referenztabelle_Eingabe[[#This Row],[Anzahl Stellplätze Lademöglichkeit]])</f>
        <v/>
      </c>
      <c r="K299" s="20" t="str">
        <f>IF(Referenztabelle_Eingabe[[#This Row],[Anzahl Stellplätze Lastenräder]]="","",Referenztabelle_Eingabe[[#This Row],[Anzahl Stellplätze Lastenräder]])</f>
        <v/>
      </c>
      <c r="L299" s="20" t="str">
        <f>IF(Referenztabelle_Eingabe[[#This Row],[Einfahrtshöhe]]="","",Referenztabelle_Eingabe[[#This Row],[Einfahrtshöhe]])</f>
        <v/>
      </c>
      <c r="M299" s="20" t="str">
        <f>IF(Referenztabelle_Eingabe[[#This Row],[Maximale Lenkerbreite]]="","",Referenztabelle_Eingabe[[#This Row],[Maximale Lenkerbreite]])</f>
        <v/>
      </c>
      <c r="N299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299" s="20" t="str">
        <f>IF(Referenztabelle_Eingabe[[#This Row],[Überwacht?]]="","",Referenztabelle_Eingabe[[#This Row],[Überwacht?]])</f>
        <v/>
      </c>
      <c r="P299" s="20" t="str">
        <f>IF(Referenztabelle_Eingabe[[#This Row],[Überdacht?]]="","",
IF(Referenztabelle_Eingabe[[#This Row],[Überdacht?]]=TRUE,"true",
IF(Referenztabelle_Eingabe[[#This Row],[Überdacht?]]=FALSE,"false")))</f>
        <v/>
      </c>
      <c r="Q299" s="20" t="str">
        <f>IF(Referenztabelle_Eingabe[[#This Row],[Ortsbezug]]="","",Referenztabelle_Eingabe[[#This Row],[Ortsbezug]])</f>
        <v/>
      </c>
      <c r="R299" s="20" t="str">
        <f>IF(Referenztabelle_Eingabe[[#This Row],[Haltestellen-ID]]="","",Referenztabelle_Eingabe[[#This Row],[Haltestellen-ID]])</f>
        <v/>
      </c>
      <c r="S299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299" s="20" t="str">
        <f>IF(Referenztabelle_Eingabe[[#This Row],[Gebühren-Informationen]]="","",Referenztabelle_Eingabe[[#This Row],[Gebühren-Informationen]])</f>
        <v/>
      </c>
      <c r="U299" s="20" t="str">
        <f>IF(Referenztabelle_Eingabe[[#This Row],[Maximale Parkdauer]]="","",Referenztabelle_Eingabe[[#This Row],[Maximale Parkdauer]])</f>
        <v/>
      </c>
      <c r="V299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299" s="20" t="str">
        <f>IF(Referenztabelle_Eingabe[[#This Row],[Foto-URL]]="","",Referenztabelle_Eingabe[[#This Row],[Foto-URL]])</f>
        <v/>
      </c>
      <c r="X299" s="20" t="str">
        <f>IF(Referenztabelle_Eingabe[[#This Row],[Webseite]]="","",Referenztabelle_Eingabe[[#This Row],[Webseite]])</f>
        <v/>
      </c>
      <c r="Y299" s="20" t="str">
        <f>IF(Referenztabelle_Eingabe[[#This Row],[Beschreibung]]="","",Referenztabelle_Eingabe[[#This Row],[Beschreibung]])</f>
        <v/>
      </c>
      <c r="Z299" s="20" t="str">
        <f>IF(Referenztabelle_Eingabe[[#This Row],[Schlagwort]]="","",Referenztabelle_Eingabe[[#This Row],[Schlagwort]])</f>
        <v/>
      </c>
    </row>
    <row r="300" spans="1:26" x14ac:dyDescent="0.25">
      <c r="A300" s="20" t="str">
        <f>IF(Referenztabelle_Eingabe[[#This Row],[ID]]="","",Referenztabelle_Eingabe[[#This Row],[ID]])</f>
        <v/>
      </c>
      <c r="B300" s="20" t="str">
        <f>IF(Referenztabelle_Eingabe[[#This Row],[Name]]="","",Referenztabelle_Eingabe[[#This Row],[Name]])</f>
        <v/>
      </c>
      <c r="C300" s="20" t="str">
        <f>IF(Referenztabelle_Eingabe[[#This Row],[Zweck der Anlage]]="","",
IF(Referenztabelle_Eingabe[[#This Row],[Zweck der Anlage]]="Autoparken","CAR",
IF(Referenztabelle_Eingabe[[#This Row],[Zweck der Anlage]]="Fahrradparken","BIKE",
IF(Referenztabelle_Eingabe[[#This Row],[Zweck der Anlage]]="Schließfach","ITEM"))))</f>
        <v/>
      </c>
      <c r="D300" s="20" t="str">
        <f>IF(Referenztabelle_Eingabe[[#This Row],[Art der Anlage]]="","",
IF(Referenztabelle_Eingabe[[#This Row],[Art der Anlage]]="Fahrradparken allgemein","GENERIC_BIKE",
IF(Referenztabelle_Eingabe[[#This Row],[Art der Anlage]]="Vorderradhalter","WALL_LOOPS",
IF(Referenztabelle_Eingabe[[#This Row],[Art der Anlage]]="Vorderradhalter mit Sicherung","SAFE_WALL_LOOPS",
IF(Referenztabelle_Eingabe[[#This Row],[Art der Anlage]]="Anlehnbügel","STANDS",
IF(Referenztabelle_Eingabe[[#This Row],[Art der Anlage]]="Schließfächer","LOCKERS",
IF(Referenztabelle_Eingabe[[#This Row],[Art der Anlage]]="Zweistock-Abstellanlage","TWO_TIER",
IF(Referenztabelle_Eingabe[[#This Row],[Art der Anlage]]="Parkhaus","BUILDING",
IF(Referenztabelle_Eingabe[[#This Row],[Art der Anlage]]="Parkdeck","FLOOR",
IF(Referenztabelle_Eingabe[[#This Row],[Art der Anlage]]="andere","OTHER",
))))))))))</f>
        <v/>
      </c>
      <c r="E300" s="20" t="str">
        <f>IF(Referenztabelle_Eingabe[[#This Row],[Betreiber Name]]="","",Referenztabelle_Eingabe[[#This Row],[Betreiber Name]])</f>
        <v/>
      </c>
      <c r="F300" s="20" t="str">
        <f>IF(Referenztabelle_Eingabe[[#This Row],[Längengrad]]="","",Referenztabelle_Eingabe[[#This Row],[Längengrad]])</f>
        <v/>
      </c>
      <c r="G300" s="20" t="str">
        <f>IF(Referenztabelle_Eingabe[[#This Row],[Breitengrad]]="","",Referenztabelle_Eingabe[[#This Row],[Breitengrad]])</f>
        <v/>
      </c>
      <c r="H300" s="20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I300" s="20" t="str">
        <f>IF(Referenztabelle_Eingabe[[#This Row],[Anzahl Stellplätze]]="","",Referenztabelle_Eingabe[[#This Row],[Anzahl Stellplätze]])</f>
        <v/>
      </c>
      <c r="J300" s="20" t="str">
        <f>IF(Referenztabelle_Eingabe[[#This Row],[Anzahl Stellplätze Lademöglichkeit]]="","",Referenztabelle_Eingabe[[#This Row],[Anzahl Stellplätze Lademöglichkeit]])</f>
        <v/>
      </c>
      <c r="K300" s="20" t="str">
        <f>IF(Referenztabelle_Eingabe[[#This Row],[Anzahl Stellplätze Lastenräder]]="","",Referenztabelle_Eingabe[[#This Row],[Anzahl Stellplätze Lastenräder]])</f>
        <v/>
      </c>
      <c r="L300" s="20" t="str">
        <f>IF(Referenztabelle_Eingabe[[#This Row],[Einfahrtshöhe]]="","",Referenztabelle_Eingabe[[#This Row],[Einfahrtshöhe]])</f>
        <v/>
      </c>
      <c r="M300" s="20" t="str">
        <f>IF(Referenztabelle_Eingabe[[#This Row],[Maximale Lenkerbreite]]="","",Referenztabelle_Eingabe[[#This Row],[Maximale Lenkerbreite]])</f>
        <v/>
      </c>
      <c r="N300" s="20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O300" s="20" t="str">
        <f>IF(Referenztabelle_Eingabe[[#This Row],[Überwacht?]]="","",Referenztabelle_Eingabe[[#This Row],[Überwacht?]])</f>
        <v/>
      </c>
      <c r="P300" s="20" t="str">
        <f>IF(Referenztabelle_Eingabe[[#This Row],[Überdacht?]]="","",
IF(Referenztabelle_Eingabe[[#This Row],[Überdacht?]]=TRUE,"true",
IF(Referenztabelle_Eingabe[[#This Row],[Überdacht?]]=FALSE,"false")))</f>
        <v/>
      </c>
      <c r="Q300" s="20" t="str">
        <f>IF(Referenztabelle_Eingabe[[#This Row],[Ortsbezug]]="","",Referenztabelle_Eingabe[[#This Row],[Ortsbezug]])</f>
        <v/>
      </c>
      <c r="R300" s="20" t="str">
        <f>IF(Referenztabelle_Eingabe[[#This Row],[Haltestellen-ID]]="","",Referenztabelle_Eingabe[[#This Row],[Haltestellen-ID]])</f>
        <v/>
      </c>
      <c r="S300" s="20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T300" s="20" t="str">
        <f>IF(Referenztabelle_Eingabe[[#This Row],[Gebühren-Informationen]]="","",Referenztabelle_Eingabe[[#This Row],[Gebühren-Informationen]])</f>
        <v/>
      </c>
      <c r="U300" s="20" t="str">
        <f>IF(Referenztabelle_Eingabe[[#This Row],[Maximale Parkdauer]]="","",Referenztabelle_Eingabe[[#This Row],[Maximale Parkdauer]])</f>
        <v/>
      </c>
      <c r="V300" s="21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W300" s="20" t="str">
        <f>IF(Referenztabelle_Eingabe[[#This Row],[Foto-URL]]="","",Referenztabelle_Eingabe[[#This Row],[Foto-URL]])</f>
        <v/>
      </c>
      <c r="X300" s="20" t="str">
        <f>IF(Referenztabelle_Eingabe[[#This Row],[Webseite]]="","",Referenztabelle_Eingabe[[#This Row],[Webseite]])</f>
        <v/>
      </c>
      <c r="Y300" s="20" t="str">
        <f>IF(Referenztabelle_Eingabe[[#This Row],[Beschreibung]]="","",Referenztabelle_Eingabe[[#This Row],[Beschreibung]])</f>
        <v/>
      </c>
      <c r="Z300" s="20" t="str">
        <f>IF(Referenztabelle_Eingabe[[#This Row],[Schlagwort]]="","",Referenztabelle_Eingabe[[#This Row],[Schlagwort]])</f>
        <v/>
      </c>
    </row>
  </sheetData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EF736CED05304BBCE23CDA93200CAE" ma:contentTypeVersion="13" ma:contentTypeDescription="Ein neues Dokument erstellen." ma:contentTypeScope="" ma:versionID="7dd174560665a7de83ae7e231723b430">
  <xsd:schema xmlns:xsd="http://www.w3.org/2001/XMLSchema" xmlns:xs="http://www.w3.org/2001/XMLSchema" xmlns:p="http://schemas.microsoft.com/office/2006/metadata/properties" xmlns:ns2="065ef7b5-5bb0-4d64-9a64-aa35fec89cc9" xmlns:ns3="b47b1908-35cc-4e20-ba03-3cd339460ac1" targetNamespace="http://schemas.microsoft.com/office/2006/metadata/properties" ma:root="true" ma:fieldsID="166fdd25ee395a3fd0c2bf3cc8b7a668" ns2:_="" ns3:_="">
    <xsd:import namespace="065ef7b5-5bb0-4d64-9a64-aa35fec89cc9"/>
    <xsd:import namespace="b47b1908-35cc-4e20-ba03-3cd339460a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ef7b5-5bb0-4d64-9a64-aa35fec89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c91303c-f1de-4766-ae5c-a9e9cb59f1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b1908-35cc-4e20-ba03-3cd339460ac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05d6eaa-edfb-41bf-93be-154a2504bff0}" ma:internalName="TaxCatchAll" ma:showField="CatchAllData" ma:web="b47b1908-35cc-4e20-ba03-3cd339460a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7b1908-35cc-4e20-ba03-3cd339460ac1" xsi:nil="true"/>
    <lcf76f155ced4ddcb4097134ff3c332f xmlns="065ef7b5-5bb0-4d64-9a64-aa35fec89cc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D U F A A B Q S w M E F A A C A A g A C X o w W R 7 i T z q k A A A A 9 g A A A B I A H A B D b 2 5 m a W c v U G F j a 2 F n Z S 5 4 b W w g o h g A K K A U A A A A A A A A A A A A A A A A A A A A A A A A A A A A h Y 9 L C s I w G I S v U r J v X k W Q 8 j d d q D s L g i B u Q x r b Y J t K k 5 r e z Y V H 8 g p W f O 5 c z j f f Y u Z 2 u U I + t k 1 0 1 r 0 z n c 0 Q w x R F 2 q q u N L b K 0 O A P 8 R z l A j Z S H W W l o 0 m 2 L h 1 d m a H a + 1 N K S A g B h w R 3 f U U 4 p Y z s i / V W 1 b q V 6 C O b / 3 J s r P P S K o 0 E 7 J 5 j B M c s Y X h G O a Z A 3 h A K Y 7 8 C n / Y + 2 h 8 I i 6 H x Q 6 9 F q e P l C s g 7 A n l 9 E H d Q S w M E F A A C A A g A C X o w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6 M F l + S l s 1 L w I A A J c F A A A T A B w A R m 9 y b X V s Y X M v U 2 V j d G l v b j E u b S C i G A A o o B Q A A A A A A A A A A A A A A A A A A A A A A A A A A A C N V M F q 2 0 A Q v R v 8 D 4 t 6 S c B 2 S Q n t I Y T i O E 5 i c J o U G w w J o a y k s b R 4 N W t 2 V 7 V j 4 9 / o q d C L v y G n 3 v R j n Z U a N 7 X k x L 4 Y 5 r 1 5 e v M 0 I w O B F Q r Z o P g / O q n X 6 j U T c w 0 h G 3 I f p I Q j d s o k 2 H q N 0 e 9 r 6 k p U 6 c 4 D k K 1 O q j W g H S k 9 8 Z W a H B w u 7 7 / w B E 6 9 5 1 7 v Y X X f U W i J 9 N A o J N 5 5 l 5 C t M Q R t Q b P h 4 9 Q j O e J L a A 0 1 R z N W O u k o m S Z I G J i D 4 p G N 5 d K 7 0 R F H Y X j h 2 P L Q f g c 9 4 9 K m G H k N Z o n O L M z t q s G W X u + 8 V H L W S s W 7 G Q Q T R m 5 Y G y W P y o S 2 t q / B Z 2 A 1 C J 8 I l f J 9 G j U C j D Q P n z F M E 6 I X z d R q d 6 L t U I M x Q K N q n v 0 C d s V T Q 3 A C u m z y L / W 2 f 8 d S D I t 0 y i x c 8 F g S S I l O Z b a 2 C 2 e 4 h / b j c c u F / Z L U 5 y G 8 x X k p R A 2 G R t H Z O s z 9 b X V 0 B Y 5 5 r K 2 J s 6 d 4 E x P H x x y 9 5 n O R c F q s P u A E t J / H s k 0 q X g C j x Y I 0 i C 3 Y z 6 U B s 5 + + 2 w h C d 2 D h f 5 h U k Q i 4 z O E b 8 u b D I i 1 v 0 h V t G B g 3 K u C 3 i r X q z o W x A u g Q W J f U F + S 9 e c 4 p i 7 K H S / C z 3 z E x p 2 M p i C u i S i 8 b W r O H 7 h z y j Q c s y X 0 4 f v + J R Z A 9 j c d Y G c c P A u g 4 z C J f M 3 a t m h e a n U E k E L f T r e Z 2 6 U 7 f Y g 7 4 n p J E 3 E t P 7 a u n K v V G 4 B t H Y B f K K r M L L Y U 1 c l U N z K V J n y v 3 f o C 9 n v 8 g i G k l Z 0 p X y G 1 W + p b r S c j T f 0 f r n K w O 6 z W B u z 6 I J 3 8 A U E s B A i 0 A F A A C A A g A C X o w W R 7 i T z q k A A A A 9 g A A A B I A A A A A A A A A A A A A A A A A A A A A A E N v b m Z p Z y 9 Q Y W N r Y W d l L n h t b F B L A Q I t A B Q A A g A I A A l 6 M F k P y u m r p A A A A O k A A A A T A A A A A A A A A A A A A A A A A P A A A A B b Q 2 9 u d G V u d F 9 U e X B l c 1 0 u e G 1 s U E s B A i 0 A F A A C A A g A C X o w W X 5 K W z U v A g A A l w U A A B M A A A A A A A A A A A A A A A A A 4 Q E A A E Z v c m 1 1 b G F z L 1 N l Y 3 R p b 2 4 x L m 1 Q S w U G A A A A A A M A A w D C A A A A X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g U A A A A A A A D U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i Z G M 2 Z G M 5 N i 0 w N j M 2 L T Q w M T k t O W N h Y i 0 w Y j E x M W M 0 M D V j N D g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y c m 9 y Q 2 9 k Z S I g V m F s d W U 9 I n N D c m V h d G V R d W V y e V R h Y m x l R m F p b G V k I i A v P j x F b n R y e S B U e X B l P S J G a W x s R X J y b 3 J N Z X N z Y W d l I i B W Y W x 1 Z T 0 i c 0 R p Z S B B Y m Z y Y W d l d G F i Z W x s Z S B r b 2 5 u d G U g b m l j a H Q g Z X J z d G V s b H Q g d 2 V y Z G V u L i I g L z 4 8 R W 5 0 c n k g V H l w Z T 0 i R m l s b E x h c 3 R V c G R h d G V k I i B W Y W x 1 Z T 0 i Z D I w M j Q t M D c t M z B U M T E 6 M j A 6 M T Q u M D U z N T M y M F o i I C 8 + P E V u d H J 5 I F R 5 c G U 9 I k Z p b G x T d G F 0 d X M i I F Z h b H V l P S J z R X J y b 3 I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O n R O z a 7 / 9 E m J 8 9 w Y x Z x h E A A A A A A g A A A A A A E G Y A A A A B A A A g A A A A Y / R u / A A M S Q l W o 3 m K e b + C o d J k b T N 3 g T v D w 6 1 C O p Y S a n E A A A A A D o A A A A A C A A A g A A A A K 9 n L p L H n + j 7 G E f J L X t t V f L m 4 z b j 1 U C 2 9 c / N t k y z e 3 C 5 Q A A A A q d n Y C Q J C R + 7 O E 4 O 6 9 + 2 z w 7 H v D r z W l S S + z J X J S L M 0 T H k s u T d U F 5 N h c E T Q W c T S X 0 9 W / 1 s c p K / L m X B G + n D e F w J 3 6 f Y u 4 a 1 s 4 O 6 U 7 4 n 7 G T q 9 u z l A A A A A D J Z g M D g C F 1 X h W b f o 6 T 6 j 5 h Z G I r 0 8 R h v Y 4 z C e f 5 t 5 b 1 G G Z 6 m 3 + H a U C D Z f U r J B G q 2 D e 2 S H u 8 g n 1 s V E V a 8 T k p v c 6 g = = < / D a t a M a s h u p > 
</file>

<file path=customXml/itemProps1.xml><?xml version="1.0" encoding="utf-8"?>
<ds:datastoreItem xmlns:ds="http://schemas.openxmlformats.org/officeDocument/2006/customXml" ds:itemID="{44128AA7-6672-4162-889F-8D87EEEF9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5ef7b5-5bb0-4d64-9a64-aa35fec89cc9"/>
    <ds:schemaRef ds:uri="b47b1908-35cc-4e20-ba03-3cd339460a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B89D9D-485F-4719-B5E6-EDF8BB7D70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6DC461-20FC-4FFD-92AE-BFFA05F2A3DE}">
  <ds:schemaRefs>
    <ds:schemaRef ds:uri="http://schemas.microsoft.com/office/2006/metadata/properties"/>
    <ds:schemaRef ds:uri="http://schemas.microsoft.com/office/infopath/2007/PartnerControls"/>
    <ds:schemaRef ds:uri="b47b1908-35cc-4e20-ba03-3cd339460ac1"/>
    <ds:schemaRef ds:uri="065ef7b5-5bb0-4d64-9a64-aa35fec89cc9"/>
  </ds:schemaRefs>
</ds:datastoreItem>
</file>

<file path=customXml/itemProps4.xml><?xml version="1.0" encoding="utf-8"?>
<ds:datastoreItem xmlns:ds="http://schemas.openxmlformats.org/officeDocument/2006/customXml" ds:itemID="{7127DD67-57BC-4C37-AF46-791D6AB874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Fahrradparken - Referenztabelle</vt:lpstr>
      <vt:lpstr>Referenztabelle Ausgabe</vt:lpstr>
    </vt:vector>
  </TitlesOfParts>
  <Manager/>
  <Company>NVBW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Fatola, Abdullahi</dc:creator>
  <cp:keywords/>
  <dc:description/>
  <cp:lastModifiedBy>Forster, Richard</cp:lastModifiedBy>
  <cp:revision/>
  <dcterms:created xsi:type="dcterms:W3CDTF">2024-07-24T07:50:29Z</dcterms:created>
  <dcterms:modified xsi:type="dcterms:W3CDTF">2024-11-21T10:55:00Z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0x010100F3EF736CED05304BBCE23CDA93200CAE</vt:lpwstr>
  </property>
  <property fmtid="{D5CDD505-2E9C-101B-9397-08002B2CF9AE}" pid="3" name="MediaServiceImageTags">
    <vt:lpwstr/>
  </property>
</Properties>
</file>